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J.Erichsen\Documents\Verlage\Controlling-Journal\2022\Versteckte Kredittage\"/>
    </mc:Choice>
  </mc:AlternateContent>
  <xr:revisionPtr revIDLastSave="0" documentId="13_ncr:1_{34DB29BE-1958-4720-A4E9-7E884047CDCC}" xr6:coauthVersionLast="36" xr6:coauthVersionMax="36" xr10:uidLastSave="{00000000-0000-0000-0000-000000000000}"/>
  <bookViews>
    <workbookView xWindow="0" yWindow="0" windowWidth="14175" windowHeight="6885" tabRatio="858" xr2:uid="{00000000-000D-0000-FFFF-FFFF00000000}"/>
  </bookViews>
  <sheets>
    <sheet name="Kredittage" sheetId="1" r:id="rId1"/>
    <sheet name="Dokumente" sheetId="2" r:id="rId2"/>
    <sheet name="Projektanalys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E7" i="1"/>
  <c r="C21" i="3" l="1"/>
  <c r="C20" i="3"/>
  <c r="C18" i="3"/>
  <c r="C9" i="3" l="1"/>
  <c r="I3" i="1"/>
  <c r="I4" i="1" s="1"/>
  <c r="I5" i="1" s="1"/>
  <c r="E3" i="1"/>
  <c r="G3" i="1"/>
  <c r="J3" i="1" s="1"/>
  <c r="H3" i="1"/>
  <c r="K3" i="1" s="1"/>
  <c r="E4" i="1"/>
  <c r="G4" i="1"/>
  <c r="H4" i="1"/>
  <c r="E5" i="1"/>
  <c r="G5" i="1"/>
  <c r="H5" i="1"/>
  <c r="E6" i="1"/>
  <c r="G6" i="1"/>
  <c r="H6" i="1"/>
  <c r="K5" i="1" l="1"/>
  <c r="I6" i="1"/>
  <c r="I7" i="1" s="1"/>
  <c r="K4" i="1"/>
  <c r="J4" i="1"/>
  <c r="J6" i="1"/>
  <c r="J5" i="1"/>
  <c r="I8" i="1" l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K7" i="1"/>
  <c r="J7" i="1"/>
  <c r="K6" i="1"/>
  <c r="B52" i="1"/>
  <c r="E2" i="1"/>
  <c r="H2" i="1" l="1"/>
  <c r="G2" i="1"/>
  <c r="J2" i="1" l="1"/>
  <c r="K2" i="1"/>
  <c r="H52" i="1" l="1"/>
  <c r="G52" i="1"/>
  <c r="J52" i="1" l="1"/>
  <c r="K52" i="1"/>
  <c r="K53" i="1" l="1"/>
</calcChain>
</file>

<file path=xl/sharedStrings.xml><?xml version="1.0" encoding="utf-8"?>
<sst xmlns="http://schemas.openxmlformats.org/spreadsheetml/2006/main" count="88" uniqueCount="78">
  <si>
    <t>Fällig</t>
  </si>
  <si>
    <t>Tage</t>
  </si>
  <si>
    <t>Zinssatz</t>
  </si>
  <si>
    <t>Tage Ges.</t>
  </si>
  <si>
    <t>Tage RG. Eingang</t>
  </si>
  <si>
    <t>Zinsen RG. Eingang</t>
  </si>
  <si>
    <t>Kunde / Auftrag</t>
  </si>
  <si>
    <t>Zahlungs-eingang</t>
  </si>
  <si>
    <t>Schnitt:</t>
  </si>
  <si>
    <t>Zins-Mehrbelastung:</t>
  </si>
  <si>
    <t>Kunde 1</t>
  </si>
  <si>
    <t>Kunde 2</t>
  </si>
  <si>
    <t>Kunde 3</t>
  </si>
  <si>
    <t>Kunde 4</t>
  </si>
  <si>
    <t>Kunde 5</t>
  </si>
  <si>
    <t>Zahlungsziel:</t>
  </si>
  <si>
    <t>Dokument</t>
  </si>
  <si>
    <t>Ja</t>
  </si>
  <si>
    <t>Nein</t>
  </si>
  <si>
    <t>Abnahmeprotokoll Kunde</t>
  </si>
  <si>
    <t>Verantwortlich</t>
  </si>
  <si>
    <t>Bestellscheine</t>
  </si>
  <si>
    <t>Stundenzettel Mitarbeiter</t>
  </si>
  <si>
    <t>Rechnungen / Nachweise Fremdleister</t>
  </si>
  <si>
    <t>Reisekostenbelege</t>
  </si>
  <si>
    <t>Angebote</t>
  </si>
  <si>
    <t>Verträge</t>
  </si>
  <si>
    <t xml:space="preserve">Termin </t>
  </si>
  <si>
    <t>Erläuterungen</t>
  </si>
  <si>
    <t>Belege für "freihändige" Käufe, z.B. Kleinteile im Baumarkt</t>
  </si>
  <si>
    <t>Ggf. Teilabnahmen bei Meilensteinen</t>
  </si>
  <si>
    <t>Einsatzberichte</t>
  </si>
  <si>
    <t>Fahrtprotokolle</t>
  </si>
  <si>
    <t xml:space="preserve">Kunde: </t>
  </si>
  <si>
    <t>Geplanter Beginn:</t>
  </si>
  <si>
    <t>Tatsächlicher Beginn:</t>
  </si>
  <si>
    <t>Vertrags-/Angebotsnummer:</t>
  </si>
  <si>
    <t>Nachfrage Buchhaltung rechnungsbegründende Unterlagen:</t>
  </si>
  <si>
    <t>Gründe für längere Dauer:</t>
  </si>
  <si>
    <t>Tatsächlicher Eingang Unterlagen:</t>
  </si>
  <si>
    <t>Noch fehlende Unterlagen:</t>
  </si>
  <si>
    <t>Späteste Abgabe rechnungsbegründende Unterlagen:</t>
  </si>
  <si>
    <t>Frau Mustermann</t>
  </si>
  <si>
    <t>Datum:</t>
  </si>
  <si>
    <t>Besonderheiten/Erläuterungen</t>
  </si>
  <si>
    <t>Information Geschäftsleitung:</t>
  </si>
  <si>
    <t>Herr Beispiel</t>
  </si>
  <si>
    <t>Lieferscheine</t>
  </si>
  <si>
    <t>Betrag / Euro</t>
  </si>
  <si>
    <t>Leistung</t>
  </si>
  <si>
    <t>Rechnung</t>
  </si>
  <si>
    <t>Beispielprojekt</t>
  </si>
  <si>
    <t>Musterkunde, X Stadt</t>
  </si>
  <si>
    <t>Auftrag / Projekt:</t>
  </si>
  <si>
    <t>P 951620</t>
  </si>
  <si>
    <t>Auftrags-/Projektleiter:</t>
  </si>
  <si>
    <t>Buchhaltung:</t>
  </si>
  <si>
    <t>Zahlungsziel Kunde in Tagen</t>
  </si>
  <si>
    <t>Tatsächlicher Zahlungseingang</t>
  </si>
  <si>
    <t>N</t>
  </si>
  <si>
    <t>Belege Maschinenlaufzeiten</t>
  </si>
  <si>
    <t>Nötig</t>
  </si>
  <si>
    <t>Vorhanden</t>
  </si>
  <si>
    <t>Ja/Nein</t>
  </si>
  <si>
    <t>Kalkulationen</t>
  </si>
  <si>
    <t>Bewilligungsbescheide, z.B. bei Fördergeldern</t>
  </si>
  <si>
    <t>Zusammenstellung rechnungsbegründende Unterlagen</t>
  </si>
  <si>
    <t>Beginn versteckte Kredittage</t>
  </si>
  <si>
    <t>Tatsächliche Rechnungsstellung</t>
  </si>
  <si>
    <t>Bestmögliches Zahlungsziel (Bestmöglicher Termin Rechnungsstellung + Zahlungsziel)</t>
  </si>
  <si>
    <t>Bestmöglicher Termin Rechnungsstellung:</t>
  </si>
  <si>
    <t>Gesamtzahl Tage (Zahlungseingang - geplantes Ende)</t>
  </si>
  <si>
    <t>Geplantes Ende / Termin Leistungserbringung:</t>
  </si>
  <si>
    <t>Tatsächliches Ende / Termin Leistungserbringung:</t>
  </si>
  <si>
    <t>Anzahl versteckter Kredittage (Bestmöglicher Termin Rechnungsstellung - geplantes Ende)</t>
  </si>
  <si>
    <t>Auftragsvolumen / Euro:</t>
  </si>
  <si>
    <t>Zinsen gesamt</t>
  </si>
  <si>
    <t>Kunde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</si>
</sst>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/>
    <xf numFmtId="16" fontId="3" fillId="0" borderId="1" xfId="0" applyNumberFormat="1" applyFont="1" applyBorder="1"/>
    <xf numFmtId="3" fontId="0" fillId="0" borderId="1" xfId="0" applyNumberForma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4" xfId="0" applyFont="1" applyFill="1" applyBorder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44" fontId="2" fillId="2" borderId="8" xfId="0" applyNumberFormat="1" applyFont="1" applyFill="1" applyBorder="1"/>
    <xf numFmtId="10" fontId="3" fillId="0" borderId="1" xfId="2" applyNumberFormat="1" applyFont="1" applyBorder="1"/>
    <xf numFmtId="0" fontId="4" fillId="2" borderId="3" xfId="0" applyFont="1" applyFill="1" applyBorder="1"/>
    <xf numFmtId="16" fontId="6" fillId="0" borderId="1" xfId="0" applyNumberFormat="1" applyFont="1" applyBorder="1"/>
    <xf numFmtId="0" fontId="5" fillId="2" borderId="4" xfId="0" applyFont="1" applyFill="1" applyBorder="1" applyAlignment="1">
      <alignment horizontal="center"/>
    </xf>
    <xf numFmtId="0" fontId="0" fillId="0" borderId="1" xfId="0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2" xfId="0" applyFont="1" applyFill="1" applyBorder="1"/>
    <xf numFmtId="0" fontId="2" fillId="2" borderId="11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3" fillId="0" borderId="0" xfId="0" applyFont="1"/>
    <xf numFmtId="0" fontId="3" fillId="2" borderId="12" xfId="0" applyFont="1" applyFill="1" applyBorder="1"/>
    <xf numFmtId="0" fontId="3" fillId="2" borderId="11" xfId="0" applyFont="1" applyFill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6" xfId="0" applyFont="1" applyBorder="1"/>
    <xf numFmtId="0" fontId="7" fillId="2" borderId="1" xfId="0" applyFont="1" applyFill="1" applyBorder="1"/>
    <xf numFmtId="0" fontId="3" fillId="2" borderId="8" xfId="0" applyFont="1" applyFill="1" applyBorder="1"/>
    <xf numFmtId="0" fontId="3" fillId="2" borderId="7" xfId="0" applyFont="1" applyFill="1" applyBorder="1"/>
    <xf numFmtId="165" fontId="3" fillId="0" borderId="1" xfId="1" applyNumberFormat="1" applyFont="1" applyBorder="1"/>
    <xf numFmtId="165" fontId="2" fillId="2" borderId="7" xfId="0" applyNumberFormat="1" applyFont="1" applyFill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6" xfId="0" applyFill="1" applyBorder="1"/>
    <xf numFmtId="16" fontId="3" fillId="5" borderId="1" xfId="0" applyNumberFormat="1" applyFont="1" applyFill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6" xfId="0" applyFont="1" applyBorder="1"/>
    <xf numFmtId="0" fontId="8" fillId="0" borderId="8" xfId="0" applyFont="1" applyBorder="1"/>
    <xf numFmtId="0" fontId="8" fillId="0" borderId="7" xfId="0" applyFont="1" applyBorder="1"/>
    <xf numFmtId="0" fontId="2" fillId="2" borderId="12" xfId="0" applyFont="1" applyFill="1" applyBorder="1"/>
    <xf numFmtId="0" fontId="3" fillId="0" borderId="8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" fontId="7" fillId="5" borderId="6" xfId="0" applyNumberFormat="1" applyFont="1" applyFill="1" applyBorder="1"/>
    <xf numFmtId="16" fontId="7" fillId="5" borderId="7" xfId="0" applyNumberFormat="1" applyFont="1" applyFill="1" applyBorder="1"/>
    <xf numFmtId="3" fontId="7" fillId="5" borderId="1" xfId="0" applyNumberFormat="1" applyFont="1" applyFill="1" applyBorder="1" applyAlignment="1">
      <alignment horizontal="center"/>
    </xf>
    <xf numFmtId="0" fontId="7" fillId="5" borderId="7" xfId="0" applyFont="1" applyFill="1" applyBorder="1"/>
    <xf numFmtId="0" fontId="7" fillId="5" borderId="8" xfId="0" applyFont="1" applyFill="1" applyBorder="1"/>
    <xf numFmtId="4" fontId="3" fillId="2" borderId="7" xfId="0" applyNumberFormat="1" applyFont="1" applyFill="1" applyBorder="1" applyAlignment="1">
      <alignment horizontal="left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showGridLines="0" tabSelected="1" zoomScaleNormal="100" workbookViewId="0">
      <selection activeCell="G54" sqref="G54"/>
    </sheetView>
  </sheetViews>
  <sheetFormatPr baseColWidth="10" defaultRowHeight="15" outlineLevelRow="1" x14ac:dyDescent="0.25"/>
  <cols>
    <col min="1" max="1" width="9.28515625" customWidth="1"/>
    <col min="2" max="2" width="13.42578125" bestFit="1" customWidth="1"/>
    <col min="3" max="3" width="8.42578125" customWidth="1"/>
    <col min="4" max="4" width="9.85546875" customWidth="1"/>
    <col min="5" max="5" width="7.5703125" bestFit="1" customWidth="1"/>
    <col min="6" max="6" width="9.42578125" customWidth="1"/>
    <col min="7" max="7" width="8.7109375" bestFit="1" customWidth="1"/>
    <col min="8" max="8" width="5.85546875" customWidth="1"/>
    <col min="9" max="9" width="8" bestFit="1" customWidth="1"/>
    <col min="10" max="10" width="11" bestFit="1" customWidth="1"/>
  </cols>
  <sheetData>
    <row r="1" spans="1:12" ht="33.75" customHeight="1" x14ac:dyDescent="0.25">
      <c r="A1" s="2" t="s">
        <v>6</v>
      </c>
      <c r="B1" s="2" t="s">
        <v>48</v>
      </c>
      <c r="C1" s="2" t="s">
        <v>49</v>
      </c>
      <c r="D1" s="2" t="s">
        <v>50</v>
      </c>
      <c r="E1" s="2" t="s">
        <v>0</v>
      </c>
      <c r="F1" s="2" t="s">
        <v>7</v>
      </c>
      <c r="G1" s="2" t="s">
        <v>4</v>
      </c>
      <c r="H1" s="2" t="s">
        <v>3</v>
      </c>
      <c r="I1" s="2" t="s">
        <v>2</v>
      </c>
      <c r="J1" s="2" t="s">
        <v>5</v>
      </c>
      <c r="K1" s="2" t="s">
        <v>76</v>
      </c>
      <c r="L1" s="1"/>
    </row>
    <row r="2" spans="1:12" x14ac:dyDescent="0.25">
      <c r="A2" s="3" t="s">
        <v>10</v>
      </c>
      <c r="B2" s="42">
        <v>5000</v>
      </c>
      <c r="C2" s="4">
        <v>44783</v>
      </c>
      <c r="D2" s="4">
        <v>44803</v>
      </c>
      <c r="E2" s="22">
        <f>+D2+$F$53</f>
        <v>44833</v>
      </c>
      <c r="F2" s="4">
        <v>44845</v>
      </c>
      <c r="G2" s="5">
        <f>+F2-D2</f>
        <v>42</v>
      </c>
      <c r="H2" s="5">
        <f>+F2-C2</f>
        <v>62</v>
      </c>
      <c r="I2" s="20">
        <v>0.05</v>
      </c>
      <c r="J2" s="44">
        <f>+B2*I2*G2/360</f>
        <v>29.166666666666668</v>
      </c>
      <c r="K2" s="45">
        <f>(+B2*I2)*H2/360</f>
        <v>43.055555555555557</v>
      </c>
    </row>
    <row r="3" spans="1:12" x14ac:dyDescent="0.25">
      <c r="A3" s="3" t="s">
        <v>11</v>
      </c>
      <c r="B3" s="42">
        <v>2500</v>
      </c>
      <c r="C3" s="4">
        <v>44780</v>
      </c>
      <c r="D3" s="4">
        <v>44802</v>
      </c>
      <c r="E3" s="22">
        <f t="shared" ref="E3:E7" si="0">+D3+$F$53</f>
        <v>44832</v>
      </c>
      <c r="F3" s="4">
        <v>44848</v>
      </c>
      <c r="G3" s="5">
        <f t="shared" ref="G3:G7" si="1">+F3-D3</f>
        <v>46</v>
      </c>
      <c r="H3" s="5">
        <f t="shared" ref="H3:H7" si="2">+F3-C3</f>
        <v>68</v>
      </c>
      <c r="I3" s="20">
        <f>+I2</f>
        <v>0.05</v>
      </c>
      <c r="J3" s="44">
        <f t="shared" ref="J3:J7" si="3">+B3*I3*G3/360</f>
        <v>15.972222222222221</v>
      </c>
      <c r="K3" s="45">
        <f t="shared" ref="K3:K7" si="4">(+B3*I3)*H3/360</f>
        <v>23.611111111111111</v>
      </c>
    </row>
    <row r="4" spans="1:12" x14ac:dyDescent="0.25">
      <c r="A4" s="3" t="s">
        <v>12</v>
      </c>
      <c r="B4" s="42">
        <v>6000</v>
      </c>
      <c r="C4" s="4">
        <v>44781</v>
      </c>
      <c r="D4" s="4">
        <v>44808</v>
      </c>
      <c r="E4" s="22">
        <f t="shared" si="0"/>
        <v>44838</v>
      </c>
      <c r="F4" s="4">
        <v>44852</v>
      </c>
      <c r="G4" s="5">
        <f t="shared" si="1"/>
        <v>44</v>
      </c>
      <c r="H4" s="5">
        <f t="shared" si="2"/>
        <v>71</v>
      </c>
      <c r="I4" s="20">
        <f t="shared" ref="I4:I51" si="5">+I3</f>
        <v>0.05</v>
      </c>
      <c r="J4" s="44">
        <f t="shared" si="3"/>
        <v>36.666666666666664</v>
      </c>
      <c r="K4" s="45">
        <f t="shared" si="4"/>
        <v>59.166666666666664</v>
      </c>
    </row>
    <row r="5" spans="1:12" x14ac:dyDescent="0.25">
      <c r="A5" s="3" t="s">
        <v>13</v>
      </c>
      <c r="B5" s="42">
        <v>4300</v>
      </c>
      <c r="C5" s="4">
        <v>44774</v>
      </c>
      <c r="D5" s="4">
        <v>44801</v>
      </c>
      <c r="E5" s="22">
        <f t="shared" si="0"/>
        <v>44831</v>
      </c>
      <c r="F5" s="4">
        <v>44848</v>
      </c>
      <c r="G5" s="5">
        <f t="shared" si="1"/>
        <v>47</v>
      </c>
      <c r="H5" s="5">
        <f t="shared" si="2"/>
        <v>74</v>
      </c>
      <c r="I5" s="20">
        <f t="shared" si="5"/>
        <v>0.05</v>
      </c>
      <c r="J5" s="44">
        <f t="shared" si="3"/>
        <v>28.069444444444443</v>
      </c>
      <c r="K5" s="45">
        <f t="shared" si="4"/>
        <v>44.194444444444443</v>
      </c>
    </row>
    <row r="6" spans="1:12" x14ac:dyDescent="0.25">
      <c r="A6" s="3" t="s">
        <v>14</v>
      </c>
      <c r="B6" s="42">
        <v>7500</v>
      </c>
      <c r="C6" s="4">
        <v>44770</v>
      </c>
      <c r="D6" s="4">
        <v>44791</v>
      </c>
      <c r="E6" s="22">
        <f t="shared" si="0"/>
        <v>44821</v>
      </c>
      <c r="F6" s="4">
        <v>44852</v>
      </c>
      <c r="G6" s="5">
        <f t="shared" si="1"/>
        <v>61</v>
      </c>
      <c r="H6" s="5">
        <f t="shared" si="2"/>
        <v>82</v>
      </c>
      <c r="I6" s="20">
        <f t="shared" si="5"/>
        <v>0.05</v>
      </c>
      <c r="J6" s="44">
        <f t="shared" si="3"/>
        <v>63.541666666666664</v>
      </c>
      <c r="K6" s="45">
        <f t="shared" si="4"/>
        <v>85.416666666666671</v>
      </c>
    </row>
    <row r="7" spans="1:12" x14ac:dyDescent="0.25">
      <c r="A7" s="3" t="s">
        <v>77</v>
      </c>
      <c r="B7" s="42">
        <v>22300</v>
      </c>
      <c r="C7" s="4">
        <v>44768</v>
      </c>
      <c r="D7" s="4">
        <v>44790</v>
      </c>
      <c r="E7" s="22">
        <f t="shared" si="0"/>
        <v>44820</v>
      </c>
      <c r="F7" s="4">
        <v>44834</v>
      </c>
      <c r="G7" s="5">
        <f t="shared" si="1"/>
        <v>44</v>
      </c>
      <c r="H7" s="5">
        <f t="shared" si="2"/>
        <v>66</v>
      </c>
      <c r="I7" s="20">
        <f t="shared" si="5"/>
        <v>0.05</v>
      </c>
      <c r="J7" s="44">
        <f t="shared" si="3"/>
        <v>136.27777777777777</v>
      </c>
      <c r="K7" s="45">
        <f t="shared" si="4"/>
        <v>204.41666666666666</v>
      </c>
    </row>
    <row r="8" spans="1:12" x14ac:dyDescent="0.25">
      <c r="A8" s="3"/>
      <c r="B8" s="42"/>
      <c r="C8" s="4"/>
      <c r="D8" s="4"/>
      <c r="E8" s="22"/>
      <c r="F8" s="4"/>
      <c r="G8" s="5"/>
      <c r="H8" s="5"/>
      <c r="I8" s="20">
        <f t="shared" si="5"/>
        <v>0.05</v>
      </c>
      <c r="J8" s="44"/>
      <c r="K8" s="45"/>
    </row>
    <row r="9" spans="1:12" x14ac:dyDescent="0.25">
      <c r="A9" s="3"/>
      <c r="B9" s="42"/>
      <c r="C9" s="4"/>
      <c r="D9" s="4"/>
      <c r="E9" s="22"/>
      <c r="F9" s="4"/>
      <c r="G9" s="5"/>
      <c r="H9" s="5"/>
      <c r="I9" s="20">
        <f t="shared" si="5"/>
        <v>0.05</v>
      </c>
      <c r="J9" s="44"/>
      <c r="K9" s="45"/>
    </row>
    <row r="10" spans="1:12" x14ac:dyDescent="0.25">
      <c r="A10" s="3"/>
      <c r="B10" s="42"/>
      <c r="C10" s="4"/>
      <c r="D10" s="4"/>
      <c r="E10" s="22"/>
      <c r="F10" s="4"/>
      <c r="G10" s="5"/>
      <c r="H10" s="5"/>
      <c r="I10" s="20">
        <f t="shared" si="5"/>
        <v>0.05</v>
      </c>
      <c r="J10" s="44"/>
      <c r="K10" s="45"/>
    </row>
    <row r="11" spans="1:12" x14ac:dyDescent="0.25">
      <c r="A11" s="3"/>
      <c r="B11" s="42"/>
      <c r="C11" s="4"/>
      <c r="D11" s="4"/>
      <c r="E11" s="22"/>
      <c r="F11" s="4"/>
      <c r="G11" s="5"/>
      <c r="H11" s="5"/>
      <c r="I11" s="20">
        <f t="shared" si="5"/>
        <v>0.05</v>
      </c>
      <c r="J11" s="44"/>
      <c r="K11" s="45"/>
    </row>
    <row r="12" spans="1:12" x14ac:dyDescent="0.25">
      <c r="A12" s="3"/>
      <c r="B12" s="42"/>
      <c r="C12" s="4"/>
      <c r="D12" s="4"/>
      <c r="E12" s="22"/>
      <c r="F12" s="4"/>
      <c r="G12" s="5"/>
      <c r="H12" s="5"/>
      <c r="I12" s="20">
        <f t="shared" si="5"/>
        <v>0.05</v>
      </c>
      <c r="J12" s="44"/>
      <c r="K12" s="45"/>
    </row>
    <row r="13" spans="1:12" x14ac:dyDescent="0.25">
      <c r="A13" s="3"/>
      <c r="B13" s="42"/>
      <c r="C13" s="4"/>
      <c r="D13" s="4"/>
      <c r="E13" s="22"/>
      <c r="F13" s="4"/>
      <c r="G13" s="5"/>
      <c r="H13" s="5"/>
      <c r="I13" s="20">
        <f t="shared" si="5"/>
        <v>0.05</v>
      </c>
      <c r="J13" s="44"/>
      <c r="K13" s="45"/>
    </row>
    <row r="14" spans="1:12" x14ac:dyDescent="0.25">
      <c r="A14" s="3"/>
      <c r="B14" s="42"/>
      <c r="C14" s="4"/>
      <c r="D14" s="4"/>
      <c r="E14" s="22"/>
      <c r="F14" s="4"/>
      <c r="G14" s="5"/>
      <c r="H14" s="5"/>
      <c r="I14" s="20">
        <f t="shared" si="5"/>
        <v>0.05</v>
      </c>
      <c r="J14" s="44"/>
      <c r="K14" s="45"/>
    </row>
    <row r="15" spans="1:12" x14ac:dyDescent="0.25">
      <c r="A15" s="3"/>
      <c r="B15" s="42"/>
      <c r="C15" s="4"/>
      <c r="D15" s="4"/>
      <c r="E15" s="22"/>
      <c r="F15" s="4"/>
      <c r="G15" s="5"/>
      <c r="H15" s="5"/>
      <c r="I15" s="20">
        <f t="shared" si="5"/>
        <v>0.05</v>
      </c>
      <c r="J15" s="44"/>
      <c r="K15" s="45"/>
    </row>
    <row r="16" spans="1:12" x14ac:dyDescent="0.25">
      <c r="A16" s="3"/>
      <c r="B16" s="42"/>
      <c r="C16" s="4"/>
      <c r="D16" s="4"/>
      <c r="E16" s="22"/>
      <c r="F16" s="4"/>
      <c r="G16" s="5"/>
      <c r="H16" s="5"/>
      <c r="I16" s="20">
        <f t="shared" si="5"/>
        <v>0.05</v>
      </c>
      <c r="J16" s="44"/>
      <c r="K16" s="45"/>
    </row>
    <row r="17" spans="1:11" x14ac:dyDescent="0.25">
      <c r="A17" s="3"/>
      <c r="B17" s="42"/>
      <c r="C17" s="4"/>
      <c r="D17" s="4"/>
      <c r="E17" s="22"/>
      <c r="F17" s="4"/>
      <c r="G17" s="5"/>
      <c r="H17" s="5"/>
      <c r="I17" s="20">
        <f t="shared" si="5"/>
        <v>0.05</v>
      </c>
      <c r="J17" s="44"/>
      <c r="K17" s="45"/>
    </row>
    <row r="18" spans="1:11" x14ac:dyDescent="0.25">
      <c r="A18" s="3"/>
      <c r="B18" s="42"/>
      <c r="C18" s="4"/>
      <c r="D18" s="4"/>
      <c r="E18" s="22"/>
      <c r="F18" s="4"/>
      <c r="G18" s="5"/>
      <c r="H18" s="5"/>
      <c r="I18" s="20">
        <f t="shared" si="5"/>
        <v>0.05</v>
      </c>
      <c r="J18" s="44"/>
      <c r="K18" s="45"/>
    </row>
    <row r="19" spans="1:11" x14ac:dyDescent="0.25">
      <c r="A19" s="3"/>
      <c r="B19" s="42"/>
      <c r="C19" s="4"/>
      <c r="D19" s="4"/>
      <c r="E19" s="22"/>
      <c r="F19" s="4"/>
      <c r="G19" s="5"/>
      <c r="H19" s="5"/>
      <c r="I19" s="20">
        <f t="shared" si="5"/>
        <v>0.05</v>
      </c>
      <c r="J19" s="44"/>
      <c r="K19" s="45"/>
    </row>
    <row r="20" spans="1:11" x14ac:dyDescent="0.25">
      <c r="A20" s="3"/>
      <c r="B20" s="42"/>
      <c r="C20" s="4"/>
      <c r="D20" s="4"/>
      <c r="E20" s="22"/>
      <c r="F20" s="4"/>
      <c r="G20" s="5"/>
      <c r="H20" s="5"/>
      <c r="I20" s="20">
        <f t="shared" si="5"/>
        <v>0.05</v>
      </c>
      <c r="J20" s="44"/>
      <c r="K20" s="45"/>
    </row>
    <row r="21" spans="1:11" x14ac:dyDescent="0.25">
      <c r="A21" s="3"/>
      <c r="B21" s="42"/>
      <c r="C21" s="4"/>
      <c r="D21" s="4"/>
      <c r="E21" s="22"/>
      <c r="F21" s="4"/>
      <c r="G21" s="5"/>
      <c r="H21" s="5"/>
      <c r="I21" s="20">
        <f t="shared" si="5"/>
        <v>0.05</v>
      </c>
      <c r="J21" s="44"/>
      <c r="K21" s="45"/>
    </row>
    <row r="22" spans="1:11" x14ac:dyDescent="0.25">
      <c r="A22" s="3"/>
      <c r="B22" s="42"/>
      <c r="C22" s="4"/>
      <c r="D22" s="4"/>
      <c r="E22" s="22"/>
      <c r="F22" s="4"/>
      <c r="G22" s="5"/>
      <c r="H22" s="5"/>
      <c r="I22" s="20">
        <f t="shared" si="5"/>
        <v>0.05</v>
      </c>
      <c r="J22" s="44"/>
      <c r="K22" s="45"/>
    </row>
    <row r="23" spans="1:11" x14ac:dyDescent="0.25">
      <c r="A23" s="3"/>
      <c r="B23" s="42"/>
      <c r="C23" s="4"/>
      <c r="D23" s="4"/>
      <c r="E23" s="22"/>
      <c r="F23" s="4"/>
      <c r="G23" s="5"/>
      <c r="H23" s="5"/>
      <c r="I23" s="20">
        <f t="shared" si="5"/>
        <v>0.05</v>
      </c>
      <c r="J23" s="44"/>
      <c r="K23" s="45"/>
    </row>
    <row r="24" spans="1:11" x14ac:dyDescent="0.25">
      <c r="A24" s="3"/>
      <c r="B24" s="42"/>
      <c r="C24" s="4"/>
      <c r="D24" s="4"/>
      <c r="E24" s="22"/>
      <c r="F24" s="4"/>
      <c r="G24" s="5"/>
      <c r="H24" s="5"/>
      <c r="I24" s="20">
        <f t="shared" si="5"/>
        <v>0.05</v>
      </c>
      <c r="J24" s="44"/>
      <c r="K24" s="45"/>
    </row>
    <row r="25" spans="1:11" x14ac:dyDescent="0.25">
      <c r="A25" s="3"/>
      <c r="B25" s="42"/>
      <c r="C25" s="4"/>
      <c r="D25" s="4"/>
      <c r="E25" s="22"/>
      <c r="F25" s="4"/>
      <c r="G25" s="5"/>
      <c r="H25" s="5"/>
      <c r="I25" s="20">
        <f t="shared" si="5"/>
        <v>0.05</v>
      </c>
      <c r="J25" s="44"/>
      <c r="K25" s="45"/>
    </row>
    <row r="26" spans="1:11" x14ac:dyDescent="0.25">
      <c r="A26" s="3"/>
      <c r="B26" s="42"/>
      <c r="C26" s="4"/>
      <c r="D26" s="4"/>
      <c r="E26" s="22"/>
      <c r="F26" s="4"/>
      <c r="G26" s="5"/>
      <c r="H26" s="5"/>
      <c r="I26" s="20">
        <f t="shared" si="5"/>
        <v>0.05</v>
      </c>
      <c r="J26" s="44"/>
      <c r="K26" s="45"/>
    </row>
    <row r="27" spans="1:11" x14ac:dyDescent="0.25">
      <c r="A27" s="3"/>
      <c r="B27" s="42"/>
      <c r="C27" s="4"/>
      <c r="D27" s="4"/>
      <c r="E27" s="22"/>
      <c r="F27" s="4"/>
      <c r="G27" s="5"/>
      <c r="H27" s="5"/>
      <c r="I27" s="20">
        <f t="shared" si="5"/>
        <v>0.05</v>
      </c>
      <c r="J27" s="44"/>
      <c r="K27" s="45"/>
    </row>
    <row r="28" spans="1:11" x14ac:dyDescent="0.25">
      <c r="A28" s="3"/>
      <c r="B28" s="42"/>
      <c r="C28" s="4"/>
      <c r="D28" s="4"/>
      <c r="E28" s="22"/>
      <c r="F28" s="4"/>
      <c r="G28" s="5"/>
      <c r="H28" s="5"/>
      <c r="I28" s="20">
        <f t="shared" si="5"/>
        <v>0.05</v>
      </c>
      <c r="J28" s="44"/>
      <c r="K28" s="45"/>
    </row>
    <row r="29" spans="1:11" x14ac:dyDescent="0.25">
      <c r="A29" s="3"/>
      <c r="B29" s="42"/>
      <c r="C29" s="4"/>
      <c r="D29" s="4"/>
      <c r="E29" s="22"/>
      <c r="F29" s="4"/>
      <c r="G29" s="5"/>
      <c r="H29" s="5"/>
      <c r="I29" s="20">
        <f t="shared" si="5"/>
        <v>0.05</v>
      </c>
      <c r="J29" s="44"/>
      <c r="K29" s="45"/>
    </row>
    <row r="30" spans="1:11" x14ac:dyDescent="0.25">
      <c r="A30" s="3"/>
      <c r="B30" s="42"/>
      <c r="C30" s="4"/>
      <c r="D30" s="4"/>
      <c r="E30" s="22"/>
      <c r="F30" s="4"/>
      <c r="G30" s="5"/>
      <c r="H30" s="5"/>
      <c r="I30" s="20">
        <f t="shared" si="5"/>
        <v>0.05</v>
      </c>
      <c r="J30" s="44"/>
      <c r="K30" s="45"/>
    </row>
    <row r="31" spans="1:11" outlineLevel="1" x14ac:dyDescent="0.25">
      <c r="A31" s="3"/>
      <c r="B31" s="42"/>
      <c r="C31" s="4"/>
      <c r="D31" s="4"/>
      <c r="E31" s="22"/>
      <c r="F31" s="4"/>
      <c r="G31" s="5"/>
      <c r="H31" s="5"/>
      <c r="I31" s="20">
        <f t="shared" si="5"/>
        <v>0.05</v>
      </c>
      <c r="J31" s="44"/>
      <c r="K31" s="45"/>
    </row>
    <row r="32" spans="1:11" outlineLevel="1" x14ac:dyDescent="0.25">
      <c r="A32" s="3"/>
      <c r="B32" s="42"/>
      <c r="C32" s="4"/>
      <c r="D32" s="4"/>
      <c r="E32" s="22"/>
      <c r="F32" s="4"/>
      <c r="G32" s="5"/>
      <c r="H32" s="5"/>
      <c r="I32" s="20">
        <f t="shared" si="5"/>
        <v>0.05</v>
      </c>
      <c r="J32" s="44"/>
      <c r="K32" s="45"/>
    </row>
    <row r="33" spans="1:11" outlineLevel="1" x14ac:dyDescent="0.25">
      <c r="A33" s="3"/>
      <c r="B33" s="42"/>
      <c r="C33" s="4"/>
      <c r="D33" s="4"/>
      <c r="E33" s="22"/>
      <c r="F33" s="4"/>
      <c r="G33" s="5"/>
      <c r="H33" s="5"/>
      <c r="I33" s="20">
        <f t="shared" si="5"/>
        <v>0.05</v>
      </c>
      <c r="J33" s="44"/>
      <c r="K33" s="45"/>
    </row>
    <row r="34" spans="1:11" outlineLevel="1" x14ac:dyDescent="0.25">
      <c r="A34" s="3"/>
      <c r="B34" s="42"/>
      <c r="C34" s="4"/>
      <c r="D34" s="4"/>
      <c r="E34" s="22"/>
      <c r="F34" s="4"/>
      <c r="G34" s="5"/>
      <c r="H34" s="5"/>
      <c r="I34" s="20">
        <f t="shared" si="5"/>
        <v>0.05</v>
      </c>
      <c r="J34" s="44"/>
      <c r="K34" s="45"/>
    </row>
    <row r="35" spans="1:11" outlineLevel="1" x14ac:dyDescent="0.25">
      <c r="A35" s="3"/>
      <c r="B35" s="42"/>
      <c r="C35" s="4"/>
      <c r="D35" s="4"/>
      <c r="E35" s="22"/>
      <c r="F35" s="4"/>
      <c r="G35" s="5"/>
      <c r="H35" s="5"/>
      <c r="I35" s="20">
        <f t="shared" si="5"/>
        <v>0.05</v>
      </c>
      <c r="J35" s="44"/>
      <c r="K35" s="45"/>
    </row>
    <row r="36" spans="1:11" outlineLevel="1" x14ac:dyDescent="0.25">
      <c r="A36" s="3"/>
      <c r="B36" s="42"/>
      <c r="C36" s="4"/>
      <c r="D36" s="4"/>
      <c r="E36" s="22"/>
      <c r="F36" s="4"/>
      <c r="G36" s="5"/>
      <c r="H36" s="5"/>
      <c r="I36" s="20">
        <f t="shared" si="5"/>
        <v>0.05</v>
      </c>
      <c r="J36" s="44"/>
      <c r="K36" s="45"/>
    </row>
    <row r="37" spans="1:11" outlineLevel="1" x14ac:dyDescent="0.25">
      <c r="A37" s="3"/>
      <c r="B37" s="42"/>
      <c r="C37" s="4"/>
      <c r="D37" s="4"/>
      <c r="E37" s="22"/>
      <c r="F37" s="4"/>
      <c r="G37" s="5"/>
      <c r="H37" s="5"/>
      <c r="I37" s="20">
        <f t="shared" si="5"/>
        <v>0.05</v>
      </c>
      <c r="J37" s="44"/>
      <c r="K37" s="45"/>
    </row>
    <row r="38" spans="1:11" outlineLevel="1" x14ac:dyDescent="0.25">
      <c r="A38" s="3"/>
      <c r="B38" s="42"/>
      <c r="C38" s="4"/>
      <c r="D38" s="4"/>
      <c r="E38" s="22"/>
      <c r="F38" s="4"/>
      <c r="G38" s="5"/>
      <c r="H38" s="5"/>
      <c r="I38" s="20">
        <f t="shared" si="5"/>
        <v>0.05</v>
      </c>
      <c r="J38" s="44"/>
      <c r="K38" s="45"/>
    </row>
    <row r="39" spans="1:11" outlineLevel="1" x14ac:dyDescent="0.25">
      <c r="A39" s="3"/>
      <c r="B39" s="42"/>
      <c r="C39" s="4"/>
      <c r="D39" s="4"/>
      <c r="E39" s="22"/>
      <c r="F39" s="4"/>
      <c r="G39" s="5"/>
      <c r="H39" s="5"/>
      <c r="I39" s="20">
        <f t="shared" si="5"/>
        <v>0.05</v>
      </c>
      <c r="J39" s="44"/>
      <c r="K39" s="45"/>
    </row>
    <row r="40" spans="1:11" outlineLevel="1" x14ac:dyDescent="0.25">
      <c r="A40" s="3"/>
      <c r="B40" s="42"/>
      <c r="C40" s="4"/>
      <c r="D40" s="4"/>
      <c r="E40" s="22"/>
      <c r="F40" s="4"/>
      <c r="G40" s="5"/>
      <c r="H40" s="5"/>
      <c r="I40" s="20">
        <f t="shared" si="5"/>
        <v>0.05</v>
      </c>
      <c r="J40" s="44"/>
      <c r="K40" s="45"/>
    </row>
    <row r="41" spans="1:11" outlineLevel="1" x14ac:dyDescent="0.25">
      <c r="A41" s="3"/>
      <c r="B41" s="42"/>
      <c r="C41" s="4"/>
      <c r="D41" s="4"/>
      <c r="E41" s="22"/>
      <c r="F41" s="4"/>
      <c r="G41" s="5"/>
      <c r="H41" s="5"/>
      <c r="I41" s="20">
        <f t="shared" si="5"/>
        <v>0.05</v>
      </c>
      <c r="J41" s="44"/>
      <c r="K41" s="45"/>
    </row>
    <row r="42" spans="1:11" outlineLevel="1" x14ac:dyDescent="0.25">
      <c r="A42" s="3"/>
      <c r="B42" s="42"/>
      <c r="C42" s="4"/>
      <c r="D42" s="4"/>
      <c r="E42" s="22"/>
      <c r="F42" s="4"/>
      <c r="G42" s="5"/>
      <c r="H42" s="5"/>
      <c r="I42" s="20">
        <f t="shared" si="5"/>
        <v>0.05</v>
      </c>
      <c r="J42" s="44"/>
      <c r="K42" s="45"/>
    </row>
    <row r="43" spans="1:11" outlineLevel="1" x14ac:dyDescent="0.25">
      <c r="A43" s="3"/>
      <c r="B43" s="42"/>
      <c r="C43" s="4"/>
      <c r="D43" s="4"/>
      <c r="E43" s="22"/>
      <c r="F43" s="4"/>
      <c r="G43" s="5"/>
      <c r="H43" s="5"/>
      <c r="I43" s="20">
        <f t="shared" si="5"/>
        <v>0.05</v>
      </c>
      <c r="J43" s="44"/>
      <c r="K43" s="45"/>
    </row>
    <row r="44" spans="1:11" outlineLevel="1" x14ac:dyDescent="0.25">
      <c r="A44" s="3"/>
      <c r="B44" s="42"/>
      <c r="C44" s="4"/>
      <c r="D44" s="4"/>
      <c r="E44" s="22"/>
      <c r="F44" s="4"/>
      <c r="G44" s="5"/>
      <c r="H44" s="5"/>
      <c r="I44" s="20">
        <f t="shared" si="5"/>
        <v>0.05</v>
      </c>
      <c r="J44" s="44"/>
      <c r="K44" s="45"/>
    </row>
    <row r="45" spans="1:11" outlineLevel="1" x14ac:dyDescent="0.25">
      <c r="A45" s="3"/>
      <c r="B45" s="42"/>
      <c r="C45" s="4"/>
      <c r="D45" s="4"/>
      <c r="E45" s="22"/>
      <c r="F45" s="4"/>
      <c r="G45" s="5"/>
      <c r="H45" s="5"/>
      <c r="I45" s="20">
        <f t="shared" si="5"/>
        <v>0.05</v>
      </c>
      <c r="J45" s="44"/>
      <c r="K45" s="45"/>
    </row>
    <row r="46" spans="1:11" outlineLevel="1" x14ac:dyDescent="0.25">
      <c r="A46" s="3"/>
      <c r="B46" s="42"/>
      <c r="C46" s="4"/>
      <c r="D46" s="4"/>
      <c r="E46" s="22"/>
      <c r="F46" s="4"/>
      <c r="G46" s="5"/>
      <c r="H46" s="5"/>
      <c r="I46" s="20">
        <f t="shared" si="5"/>
        <v>0.05</v>
      </c>
      <c r="J46" s="44"/>
      <c r="K46" s="45"/>
    </row>
    <row r="47" spans="1:11" outlineLevel="1" x14ac:dyDescent="0.25">
      <c r="A47" s="3"/>
      <c r="B47" s="42"/>
      <c r="C47" s="4"/>
      <c r="D47" s="4"/>
      <c r="E47" s="22"/>
      <c r="F47" s="4"/>
      <c r="G47" s="5"/>
      <c r="H47" s="5"/>
      <c r="I47" s="20">
        <f t="shared" si="5"/>
        <v>0.05</v>
      </c>
      <c r="J47" s="44"/>
      <c r="K47" s="45"/>
    </row>
    <row r="48" spans="1:11" outlineLevel="1" x14ac:dyDescent="0.25">
      <c r="A48" s="3"/>
      <c r="B48" s="42"/>
      <c r="C48" s="4"/>
      <c r="D48" s="4"/>
      <c r="E48" s="22"/>
      <c r="F48" s="4"/>
      <c r="G48" s="5"/>
      <c r="H48" s="5"/>
      <c r="I48" s="20">
        <f t="shared" si="5"/>
        <v>0.05</v>
      </c>
      <c r="J48" s="44"/>
      <c r="K48" s="45"/>
    </row>
    <row r="49" spans="1:11" outlineLevel="1" x14ac:dyDescent="0.25">
      <c r="A49" s="3"/>
      <c r="B49" s="42"/>
      <c r="C49" s="4"/>
      <c r="D49" s="4"/>
      <c r="E49" s="22"/>
      <c r="F49" s="4"/>
      <c r="G49" s="5"/>
      <c r="H49" s="5"/>
      <c r="I49" s="20">
        <f t="shared" si="5"/>
        <v>0.05</v>
      </c>
      <c r="J49" s="44"/>
      <c r="K49" s="45"/>
    </row>
    <row r="50" spans="1:11" outlineLevel="1" x14ac:dyDescent="0.25">
      <c r="A50" s="3"/>
      <c r="B50" s="42"/>
      <c r="C50" s="4"/>
      <c r="D50" s="4"/>
      <c r="E50" s="22"/>
      <c r="F50" s="4"/>
      <c r="G50" s="5"/>
      <c r="H50" s="5"/>
      <c r="I50" s="20">
        <f t="shared" si="5"/>
        <v>0.05</v>
      </c>
      <c r="J50" s="44"/>
      <c r="K50" s="45"/>
    </row>
    <row r="51" spans="1:11" outlineLevel="1" x14ac:dyDescent="0.25">
      <c r="A51" s="3"/>
      <c r="B51" s="42"/>
      <c r="C51" s="4"/>
      <c r="D51" s="4"/>
      <c r="E51" s="22"/>
      <c r="F51" s="4"/>
      <c r="G51" s="5"/>
      <c r="H51" s="5"/>
      <c r="I51" s="20">
        <f t="shared" si="5"/>
        <v>0.05</v>
      </c>
      <c r="J51" s="44"/>
      <c r="K51" s="45"/>
    </row>
    <row r="52" spans="1:11" x14ac:dyDescent="0.25">
      <c r="A52" s="14"/>
      <c r="B52" s="43">
        <f>SUM(B2:B51)</f>
        <v>47600</v>
      </c>
      <c r="C52" s="15"/>
      <c r="D52" s="15"/>
      <c r="E52" s="16"/>
      <c r="F52" s="9" t="s">
        <v>8</v>
      </c>
      <c r="G52" s="10">
        <f>SUM(G2:G51)/10</f>
        <v>28.4</v>
      </c>
      <c r="H52" s="10">
        <f>SUM(H2:H51)/10</f>
        <v>42.3</v>
      </c>
      <c r="I52" s="11"/>
      <c r="J52" s="6">
        <f>SUM(J2:J51)</f>
        <v>309.69444444444446</v>
      </c>
      <c r="K52" s="7">
        <f>SUM(K2:K51)</f>
        <v>459.86111111111109</v>
      </c>
    </row>
    <row r="53" spans="1:11" x14ac:dyDescent="0.25">
      <c r="A53" s="21"/>
      <c r="B53" s="12"/>
      <c r="C53" s="12"/>
      <c r="D53" s="13" t="s">
        <v>15</v>
      </c>
      <c r="E53" s="12"/>
      <c r="F53" s="23">
        <v>30</v>
      </c>
      <c r="G53" s="13" t="s">
        <v>1</v>
      </c>
      <c r="H53" s="17" t="s">
        <v>9</v>
      </c>
      <c r="I53" s="18"/>
      <c r="J53" s="15"/>
      <c r="K53" s="19">
        <f>+K52-J52</f>
        <v>150.16666666666663</v>
      </c>
    </row>
    <row r="54" spans="1:11" x14ac:dyDescent="0.25">
      <c r="A54" s="8"/>
    </row>
  </sheetData>
  <sortState ref="A2:B51">
    <sortCondition descending="1" ref="B2:B51"/>
  </sortState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9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showGridLines="0" zoomScale="115" zoomScaleNormal="115" workbookViewId="0">
      <selection activeCell="B47" sqref="B47"/>
    </sheetView>
  </sheetViews>
  <sheetFormatPr baseColWidth="10" defaultRowHeight="15" x14ac:dyDescent="0.25"/>
  <cols>
    <col min="1" max="1" width="27.42578125" customWidth="1"/>
    <col min="2" max="2" width="26.5703125" customWidth="1"/>
    <col min="3" max="3" width="7.85546875" bestFit="1" customWidth="1"/>
    <col min="4" max="5" width="5.42578125" customWidth="1"/>
    <col min="6" max="6" width="15.7109375" customWidth="1"/>
    <col min="7" max="7" width="7" customWidth="1"/>
    <col min="8" max="8" width="50.140625" customWidth="1"/>
  </cols>
  <sheetData>
    <row r="1" spans="1:8" x14ac:dyDescent="0.25">
      <c r="A1" s="17" t="s">
        <v>66</v>
      </c>
      <c r="B1" s="18"/>
      <c r="C1" s="18"/>
      <c r="D1" s="18"/>
      <c r="E1" s="18"/>
      <c r="F1" s="18"/>
      <c r="G1" s="18"/>
      <c r="H1" s="31"/>
    </row>
    <row r="2" spans="1:8" x14ac:dyDescent="0.25">
      <c r="A2" s="27" t="s">
        <v>53</v>
      </c>
      <c r="B2" s="33" t="s">
        <v>51</v>
      </c>
      <c r="C2" s="27" t="s">
        <v>55</v>
      </c>
      <c r="D2" s="40"/>
      <c r="E2" s="53"/>
      <c r="F2" s="53"/>
      <c r="G2" s="33" t="s">
        <v>42</v>
      </c>
      <c r="H2" s="28"/>
    </row>
    <row r="3" spans="1:8" x14ac:dyDescent="0.25">
      <c r="A3" s="17" t="s">
        <v>33</v>
      </c>
      <c r="B3" s="41" t="s">
        <v>52</v>
      </c>
      <c r="C3" s="17" t="s">
        <v>56</v>
      </c>
      <c r="D3" s="53"/>
      <c r="E3" s="53"/>
      <c r="F3" s="53"/>
      <c r="G3" s="41" t="s">
        <v>46</v>
      </c>
      <c r="H3" s="31"/>
    </row>
    <row r="4" spans="1:8" x14ac:dyDescent="0.25">
      <c r="A4" s="17" t="s">
        <v>36</v>
      </c>
      <c r="B4" s="40" t="s">
        <v>54</v>
      </c>
      <c r="C4" s="17"/>
      <c r="D4" s="53"/>
      <c r="E4" s="53"/>
      <c r="F4" s="53"/>
      <c r="G4" s="53"/>
      <c r="H4" s="28"/>
    </row>
    <row r="5" spans="1:8" x14ac:dyDescent="0.25">
      <c r="A5" s="27" t="s">
        <v>16</v>
      </c>
      <c r="B5" s="53"/>
      <c r="C5" s="57" t="s">
        <v>61</v>
      </c>
      <c r="D5" s="27" t="s">
        <v>62</v>
      </c>
      <c r="E5" s="28"/>
      <c r="F5" s="25" t="s">
        <v>20</v>
      </c>
      <c r="G5" s="25" t="s">
        <v>27</v>
      </c>
      <c r="H5" s="25" t="s">
        <v>28</v>
      </c>
    </row>
    <row r="6" spans="1:8" x14ac:dyDescent="0.25">
      <c r="A6" s="29"/>
      <c r="B6" s="13"/>
      <c r="C6" s="26" t="s">
        <v>63</v>
      </c>
      <c r="D6" s="29" t="s">
        <v>17</v>
      </c>
      <c r="E6" s="30" t="s">
        <v>18</v>
      </c>
      <c r="F6" s="26"/>
      <c r="G6" s="26"/>
      <c r="H6" s="26"/>
    </row>
    <row r="7" spans="1:8" x14ac:dyDescent="0.25">
      <c r="A7" s="38" t="s">
        <v>19</v>
      </c>
      <c r="B7" s="37"/>
      <c r="C7" s="54"/>
      <c r="D7" s="55"/>
      <c r="E7" s="56"/>
      <c r="F7" s="24"/>
      <c r="G7" s="24"/>
      <c r="H7" s="24"/>
    </row>
    <row r="8" spans="1:8" x14ac:dyDescent="0.25">
      <c r="A8" s="38" t="s">
        <v>30</v>
      </c>
      <c r="B8" s="37"/>
      <c r="C8" s="54"/>
      <c r="D8" s="55"/>
      <c r="E8" s="56"/>
      <c r="F8" s="24"/>
      <c r="G8" s="24"/>
      <c r="H8" s="24"/>
    </row>
    <row r="9" spans="1:8" x14ac:dyDescent="0.25">
      <c r="A9" s="38" t="s">
        <v>47</v>
      </c>
      <c r="B9" s="37"/>
      <c r="C9" s="54"/>
      <c r="D9" s="55"/>
      <c r="E9" s="56"/>
      <c r="F9" s="24"/>
      <c r="G9" s="24"/>
      <c r="H9" s="24"/>
    </row>
    <row r="10" spans="1:8" x14ac:dyDescent="0.25">
      <c r="A10" s="38" t="s">
        <v>21</v>
      </c>
      <c r="B10" s="37"/>
      <c r="C10" s="54"/>
      <c r="D10" s="55"/>
      <c r="E10" s="56"/>
      <c r="F10" s="24"/>
      <c r="G10" s="24"/>
      <c r="H10" s="24"/>
    </row>
    <row r="11" spans="1:8" x14ac:dyDescent="0.25">
      <c r="A11" s="38" t="s">
        <v>22</v>
      </c>
      <c r="B11" s="37"/>
      <c r="C11" s="54"/>
      <c r="D11" s="55"/>
      <c r="E11" s="56"/>
      <c r="F11" s="24"/>
      <c r="G11" s="24"/>
      <c r="H11" s="24"/>
    </row>
    <row r="12" spans="1:8" x14ac:dyDescent="0.25">
      <c r="A12" s="38" t="s">
        <v>23</v>
      </c>
      <c r="B12" s="37"/>
      <c r="C12" s="54"/>
      <c r="D12" s="55"/>
      <c r="E12" s="56"/>
      <c r="F12" s="24"/>
      <c r="G12" s="24"/>
      <c r="H12" s="24"/>
    </row>
    <row r="13" spans="1:8" x14ac:dyDescent="0.25">
      <c r="A13" s="38" t="s">
        <v>60</v>
      </c>
      <c r="B13" s="37"/>
      <c r="C13" s="54"/>
      <c r="D13" s="55"/>
      <c r="E13" s="56"/>
      <c r="F13" s="24"/>
      <c r="G13" s="24"/>
      <c r="H13" s="24"/>
    </row>
    <row r="14" spans="1:8" x14ac:dyDescent="0.25">
      <c r="A14" s="38" t="s">
        <v>29</v>
      </c>
      <c r="B14" s="37"/>
      <c r="C14" s="54"/>
      <c r="D14" s="55"/>
      <c r="E14" s="56"/>
      <c r="F14" s="24"/>
      <c r="G14" s="24"/>
      <c r="H14" s="24"/>
    </row>
    <row r="15" spans="1:8" x14ac:dyDescent="0.25">
      <c r="A15" s="38" t="s">
        <v>24</v>
      </c>
      <c r="B15" s="37"/>
      <c r="C15" s="54"/>
      <c r="D15" s="55"/>
      <c r="E15" s="56"/>
      <c r="F15" s="24"/>
      <c r="G15" s="24"/>
      <c r="H15" s="24"/>
    </row>
    <row r="16" spans="1:8" x14ac:dyDescent="0.25">
      <c r="A16" s="38" t="s">
        <v>25</v>
      </c>
      <c r="B16" s="37"/>
      <c r="C16" s="54"/>
      <c r="D16" s="55"/>
      <c r="E16" s="56"/>
      <c r="F16" s="24"/>
      <c r="G16" s="24"/>
      <c r="H16" s="24"/>
    </row>
    <row r="17" spans="1:8" x14ac:dyDescent="0.25">
      <c r="A17" s="38" t="s">
        <v>26</v>
      </c>
      <c r="B17" s="37"/>
      <c r="C17" s="54"/>
      <c r="D17" s="55"/>
      <c r="E17" s="56"/>
      <c r="F17" s="24"/>
      <c r="G17" s="24"/>
      <c r="H17" s="24"/>
    </row>
    <row r="18" spans="1:8" x14ac:dyDescent="0.25">
      <c r="A18" s="38" t="s">
        <v>31</v>
      </c>
      <c r="B18" s="37"/>
      <c r="C18" s="54"/>
      <c r="D18" s="55"/>
      <c r="E18" s="56"/>
      <c r="F18" s="24"/>
      <c r="G18" s="24"/>
      <c r="H18" s="24"/>
    </row>
    <row r="19" spans="1:8" x14ac:dyDescent="0.25">
      <c r="A19" s="38" t="s">
        <v>32</v>
      </c>
      <c r="B19" s="37"/>
      <c r="C19" s="54"/>
      <c r="D19" s="55"/>
      <c r="E19" s="56"/>
      <c r="F19" s="24"/>
      <c r="G19" s="24"/>
      <c r="H19" s="24"/>
    </row>
    <row r="20" spans="1:8" x14ac:dyDescent="0.25">
      <c r="A20" s="38" t="s">
        <v>64</v>
      </c>
      <c r="B20" s="37"/>
      <c r="C20" s="54"/>
      <c r="D20" s="55"/>
      <c r="E20" s="56"/>
      <c r="F20" s="24"/>
      <c r="G20" s="24"/>
      <c r="H20" s="24"/>
    </row>
    <row r="21" spans="1:8" x14ac:dyDescent="0.25">
      <c r="A21" s="38" t="s">
        <v>65</v>
      </c>
      <c r="B21" s="37"/>
      <c r="C21" s="54"/>
      <c r="D21" s="55"/>
      <c r="E21" s="56"/>
      <c r="F21" s="24"/>
      <c r="G21" s="24"/>
      <c r="H21" s="24"/>
    </row>
    <row r="22" spans="1:8" x14ac:dyDescent="0.25">
      <c r="A22" s="38"/>
      <c r="B22" s="37"/>
      <c r="C22" s="54"/>
      <c r="D22" s="55"/>
      <c r="E22" s="56"/>
      <c r="F22" s="24"/>
      <c r="G22" s="24"/>
      <c r="H22" s="24"/>
    </row>
    <row r="23" spans="1:8" x14ac:dyDescent="0.25">
      <c r="A23" s="38"/>
      <c r="B23" s="37"/>
      <c r="C23" s="54"/>
      <c r="D23" s="55"/>
      <c r="E23" s="56"/>
      <c r="F23" s="24"/>
      <c r="G23" s="24"/>
      <c r="H23" s="24"/>
    </row>
    <row r="24" spans="1:8" x14ac:dyDescent="0.25">
      <c r="A24" s="38"/>
      <c r="B24" s="37"/>
      <c r="C24" s="54"/>
      <c r="D24" s="55"/>
      <c r="E24" s="56"/>
      <c r="F24" s="24"/>
      <c r="G24" s="24"/>
      <c r="H24" s="24"/>
    </row>
    <row r="25" spans="1:8" x14ac:dyDescent="0.25">
      <c r="A25" s="38"/>
      <c r="B25" s="37"/>
      <c r="C25" s="54"/>
      <c r="D25" s="55"/>
      <c r="E25" s="56"/>
      <c r="F25" s="24"/>
      <c r="G25" s="24"/>
      <c r="H25" s="24"/>
    </row>
    <row r="26" spans="1:8" x14ac:dyDescent="0.25">
      <c r="A26" s="38"/>
      <c r="B26" s="37"/>
      <c r="C26" s="54"/>
      <c r="D26" s="55"/>
      <c r="E26" s="56"/>
      <c r="F26" s="24"/>
      <c r="G26" s="24"/>
      <c r="H26" s="24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showGridLines="0" workbookViewId="0">
      <selection activeCell="E31" sqref="E31"/>
    </sheetView>
  </sheetViews>
  <sheetFormatPr baseColWidth="10" defaultRowHeight="15" x14ac:dyDescent="0.25"/>
  <cols>
    <col min="1" max="1" width="29.28515625" customWidth="1"/>
    <col min="2" max="2" width="51.42578125" customWidth="1"/>
    <col min="3" max="3" width="7.42578125" bestFit="1" customWidth="1"/>
    <col min="4" max="4" width="29.140625" bestFit="1" customWidth="1"/>
    <col min="5" max="5" width="54" customWidth="1"/>
  </cols>
  <sheetData>
    <row r="1" spans="1:7" x14ac:dyDescent="0.25">
      <c r="A1" s="27" t="s">
        <v>53</v>
      </c>
      <c r="B1" s="33" t="s">
        <v>51</v>
      </c>
      <c r="C1" s="33"/>
      <c r="D1" s="27" t="s">
        <v>55</v>
      </c>
      <c r="E1" s="34" t="s">
        <v>42</v>
      </c>
    </row>
    <row r="2" spans="1:7" x14ac:dyDescent="0.25">
      <c r="A2" s="17" t="s">
        <v>33</v>
      </c>
      <c r="B2" s="41" t="s">
        <v>52</v>
      </c>
      <c r="C2" s="41"/>
      <c r="D2" s="17" t="s">
        <v>56</v>
      </c>
      <c r="E2" s="40" t="s">
        <v>46</v>
      </c>
    </row>
    <row r="3" spans="1:7" x14ac:dyDescent="0.25">
      <c r="A3" s="17" t="s">
        <v>36</v>
      </c>
      <c r="B3" s="40" t="s">
        <v>54</v>
      </c>
      <c r="C3" s="39"/>
      <c r="D3" s="17" t="s">
        <v>44</v>
      </c>
      <c r="E3" s="16"/>
      <c r="G3" s="32"/>
    </row>
    <row r="4" spans="1:7" x14ac:dyDescent="0.25">
      <c r="A4" s="17" t="s">
        <v>75</v>
      </c>
      <c r="B4" s="63">
        <v>25000</v>
      </c>
      <c r="C4" s="39" t="s">
        <v>43</v>
      </c>
      <c r="D4" s="17"/>
      <c r="E4" s="16"/>
      <c r="G4" s="32"/>
    </row>
    <row r="5" spans="1:7" x14ac:dyDescent="0.25">
      <c r="A5" s="35" t="s">
        <v>34</v>
      </c>
      <c r="B5" s="36"/>
      <c r="C5" s="4">
        <v>44743</v>
      </c>
      <c r="D5" s="50"/>
      <c r="E5" s="51"/>
    </row>
    <row r="6" spans="1:7" x14ac:dyDescent="0.25">
      <c r="A6" s="35" t="s">
        <v>35</v>
      </c>
      <c r="B6" s="36"/>
      <c r="C6" s="4">
        <v>44747</v>
      </c>
      <c r="D6" s="50"/>
      <c r="E6" s="51"/>
    </row>
    <row r="7" spans="1:7" x14ac:dyDescent="0.25">
      <c r="A7" s="35" t="s">
        <v>72</v>
      </c>
      <c r="B7" s="36"/>
      <c r="C7" s="4">
        <v>44771</v>
      </c>
      <c r="D7" s="50" t="s">
        <v>67</v>
      </c>
      <c r="E7" s="51"/>
    </row>
    <row r="8" spans="1:7" x14ac:dyDescent="0.25">
      <c r="A8" s="35" t="s">
        <v>73</v>
      </c>
      <c r="B8" s="36"/>
      <c r="C8" s="4">
        <v>44778</v>
      </c>
      <c r="D8" s="50"/>
      <c r="E8" s="51"/>
    </row>
    <row r="9" spans="1:7" x14ac:dyDescent="0.25">
      <c r="A9" s="35" t="s">
        <v>37</v>
      </c>
      <c r="B9" s="36"/>
      <c r="C9" s="4">
        <f>+C10-4</f>
        <v>44781</v>
      </c>
      <c r="D9" s="50"/>
      <c r="E9" s="51"/>
    </row>
    <row r="10" spans="1:7" x14ac:dyDescent="0.25">
      <c r="A10" s="35" t="s">
        <v>41</v>
      </c>
      <c r="B10" s="36"/>
      <c r="C10" s="4">
        <v>44785</v>
      </c>
      <c r="D10" s="50"/>
      <c r="E10" s="51"/>
    </row>
    <row r="11" spans="1:7" x14ac:dyDescent="0.25">
      <c r="A11" s="35" t="s">
        <v>70</v>
      </c>
      <c r="B11" s="36"/>
      <c r="C11" s="4">
        <v>44789</v>
      </c>
      <c r="D11" s="50"/>
      <c r="E11" s="51"/>
    </row>
    <row r="12" spans="1:7" x14ac:dyDescent="0.25">
      <c r="A12" s="35" t="s">
        <v>40</v>
      </c>
      <c r="B12" s="36"/>
      <c r="C12" s="47"/>
      <c r="D12" s="50"/>
      <c r="E12" s="51"/>
    </row>
    <row r="13" spans="1:7" x14ac:dyDescent="0.25">
      <c r="A13" s="35" t="s">
        <v>38</v>
      </c>
      <c r="B13" s="36"/>
      <c r="C13" s="47"/>
      <c r="D13" s="50"/>
      <c r="E13" s="51"/>
    </row>
    <row r="14" spans="1:7" x14ac:dyDescent="0.25">
      <c r="A14" s="35" t="s">
        <v>39</v>
      </c>
      <c r="B14" s="36"/>
      <c r="C14" s="4">
        <v>44797</v>
      </c>
      <c r="D14" s="50"/>
      <c r="E14" s="51"/>
    </row>
    <row r="15" spans="1:7" x14ac:dyDescent="0.25">
      <c r="A15" s="35" t="s">
        <v>68</v>
      </c>
      <c r="B15" s="36"/>
      <c r="C15" s="4">
        <v>44804</v>
      </c>
      <c r="D15" s="50"/>
      <c r="E15" s="51"/>
    </row>
    <row r="16" spans="1:7" x14ac:dyDescent="0.25">
      <c r="A16" s="35" t="s">
        <v>45</v>
      </c>
      <c r="B16" s="36"/>
      <c r="C16" s="48" t="s">
        <v>59</v>
      </c>
      <c r="D16" s="50"/>
      <c r="E16" s="51"/>
    </row>
    <row r="17" spans="1:5" x14ac:dyDescent="0.25">
      <c r="A17" s="46" t="s">
        <v>57</v>
      </c>
      <c r="B17" s="36"/>
      <c r="C17" s="49">
        <v>30</v>
      </c>
      <c r="D17" s="52"/>
      <c r="E17" s="51"/>
    </row>
    <row r="18" spans="1:5" x14ac:dyDescent="0.25">
      <c r="A18" s="46" t="s">
        <v>69</v>
      </c>
      <c r="B18" s="36"/>
      <c r="C18" s="22">
        <f>+C11+C17</f>
        <v>44819</v>
      </c>
      <c r="D18" s="52"/>
      <c r="E18" s="51"/>
    </row>
    <row r="19" spans="1:5" x14ac:dyDescent="0.25">
      <c r="A19" s="46" t="s">
        <v>58</v>
      </c>
      <c r="B19" s="36"/>
      <c r="C19" s="4">
        <v>44834</v>
      </c>
      <c r="D19" s="52"/>
      <c r="E19" s="51"/>
    </row>
    <row r="20" spans="1:5" x14ac:dyDescent="0.25">
      <c r="A20" s="58" t="s">
        <v>74</v>
      </c>
      <c r="B20" s="59"/>
      <c r="C20" s="60">
        <f>+C11-C7</f>
        <v>18</v>
      </c>
      <c r="D20" s="61"/>
      <c r="E20" s="62"/>
    </row>
    <row r="21" spans="1:5" x14ac:dyDescent="0.25">
      <c r="A21" s="58" t="s">
        <v>71</v>
      </c>
      <c r="B21" s="59"/>
      <c r="C21" s="60">
        <f>+C19-C7</f>
        <v>63</v>
      </c>
      <c r="D21" s="61"/>
      <c r="E21" s="62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Kredittage</vt:lpstr>
      <vt:lpstr>Dokumente</vt:lpstr>
      <vt:lpstr>Projektanalyse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J.Erichsen</dc:creator>
  <cp:lastModifiedBy>J.Erichsen</cp:lastModifiedBy>
  <cp:lastPrinted>2022-10-12T06:59:12Z</cp:lastPrinted>
  <dcterms:created xsi:type="dcterms:W3CDTF">2021-02-12T09:01:03Z</dcterms:created>
  <dcterms:modified xsi:type="dcterms:W3CDTF">2022-10-14T06:44:45Z</dcterms:modified>
</cp:coreProperties>
</file>