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20" windowWidth="28380" windowHeight="13935"/>
  </bookViews>
  <sheets>
    <sheet name="Index" sheetId="5" r:id="rId1"/>
    <sheet name="Tutorial" sheetId="4" r:id="rId2"/>
    <sheet name="Anwendung" sheetId="6" r:id="rId3"/>
    <sheet name="Formate" sheetId="3" state="hidden" r:id="rId4"/>
  </sheets>
  <definedNames>
    <definedName name="GanzkleineZahl">Formate!$D$74</definedName>
    <definedName name="Milliarde">Formate!$D$73</definedName>
    <definedName name="Million">Formate!$D$72</definedName>
    <definedName name="Monate">Formate!$J$66:$J$77</definedName>
    <definedName name="Monate_Jahr">Formate!$D$66</definedName>
    <definedName name="Monate_Quartal">Formate!$D$68</definedName>
    <definedName name="Periodizitaet">Formate!$J$80:$J$83</definedName>
    <definedName name="Pf_hor_ja">Formate!$D$83</definedName>
    <definedName name="Pf_hor_nein">Formate!$D$84</definedName>
    <definedName name="Pf_li">Formate!$D$81</definedName>
    <definedName name="Pf_re">Formate!$D$82</definedName>
    <definedName name="Pf_unt_ja">Formate!$D$79</definedName>
    <definedName name="Pf_unt_nein">Formate!$D$80</definedName>
    <definedName name="Quartale_Jahr">Formate!$D$67</definedName>
    <definedName name="Rund_Tol">Formate!$D$70</definedName>
    <definedName name="Tage_Jahr">Formate!$D$65</definedName>
    <definedName name="Tausend">Formate!$D$71</definedName>
  </definedNames>
  <calcPr calcId="145621" calcMode="autoNoTable" iterateDelta="9.9999999999999995E-7"/>
</workbook>
</file>

<file path=xl/calcChain.xml><?xml version="1.0" encoding="utf-8"?>
<calcChain xmlns="http://schemas.openxmlformats.org/spreadsheetml/2006/main">
  <c r="H17" i="6" l="1"/>
  <c r="I9" i="6"/>
  <c r="J9" i="6" s="1"/>
  <c r="K9" i="6" s="1"/>
  <c r="G24" i="6"/>
  <c r="H16" i="6" s="1"/>
  <c r="I31" i="6" l="1"/>
  <c r="J31" i="6" s="1"/>
  <c r="K31" i="6" s="1"/>
  <c r="H18" i="6"/>
  <c r="E21" i="6"/>
  <c r="E36" i="6"/>
  <c r="H32" i="6"/>
  <c r="I14" i="6"/>
  <c r="J14" i="6" l="1"/>
  <c r="I17" i="6"/>
  <c r="H36" i="6"/>
  <c r="H20" i="6" s="1"/>
  <c r="J17" i="4"/>
  <c r="J20" i="4" s="1"/>
  <c r="F17" i="4"/>
  <c r="K14" i="6" l="1"/>
  <c r="K17" i="6" s="1"/>
  <c r="J17" i="6"/>
  <c r="H21" i="6"/>
  <c r="H33" i="6"/>
  <c r="J21" i="4"/>
  <c r="J23" i="4" s="1"/>
  <c r="J25" i="4" s="1"/>
  <c r="H17" i="4"/>
  <c r="H21" i="4"/>
  <c r="H23" i="4" s="1"/>
  <c r="H25" i="4" s="1"/>
  <c r="G17" i="6" l="1"/>
  <c r="H34" i="6"/>
  <c r="I32" i="6" s="1"/>
  <c r="I36" i="6" s="1"/>
  <c r="H22" i="6"/>
  <c r="H24" i="6" s="1"/>
  <c r="H26" i="6" s="1"/>
  <c r="H27" i="4"/>
  <c r="I16" i="6" l="1"/>
  <c r="I18" i="6" s="1"/>
  <c r="I20" i="6" s="1"/>
  <c r="D87" i="3"/>
  <c r="I21" i="6" l="1"/>
  <c r="I33" i="6"/>
  <c r="I22" i="6" l="1"/>
  <c r="I24" i="6" s="1"/>
  <c r="I26" i="6" s="1"/>
  <c r="I34" i="6"/>
  <c r="J32" i="6" s="1"/>
  <c r="J36" i="6" s="1"/>
  <c r="J16" i="6" l="1"/>
  <c r="J18" i="6" s="1"/>
  <c r="J20" i="6" s="1"/>
  <c r="J21" i="6" l="1"/>
  <c r="J22" i="6" s="1"/>
  <c r="J33" i="6"/>
  <c r="J34" i="6" l="1"/>
  <c r="K32" i="6" s="1"/>
  <c r="K36" i="6" s="1"/>
  <c r="J24" i="6" l="1"/>
  <c r="J26" i="6" s="1"/>
  <c r="K16" i="6" l="1"/>
  <c r="K18" i="6" l="1"/>
  <c r="K20" i="6" s="1"/>
  <c r="K33" i="6" l="1"/>
  <c r="G18" i="6"/>
  <c r="K34" i="6" l="1"/>
  <c r="G33" i="6"/>
  <c r="K21" i="6"/>
  <c r="G21" i="6" s="1"/>
  <c r="G20" i="6"/>
  <c r="K22" i="6" l="1"/>
  <c r="K24" i="6" l="1"/>
  <c r="K26" i="6" s="1"/>
  <c r="G22" i="6"/>
  <c r="G26" i="6" l="1"/>
  <c r="F23" i="4" l="1"/>
  <c r="F25" i="4"/>
  <c r="F21" i="4"/>
  <c r="F20" i="4"/>
</calcChain>
</file>

<file path=xl/sharedStrings.xml><?xml version="1.0" encoding="utf-8"?>
<sst xmlns="http://schemas.openxmlformats.org/spreadsheetml/2006/main" count="218" uniqueCount="184">
  <si>
    <t>Million</t>
  </si>
  <si>
    <t>▼</t>
  </si>
  <si>
    <t>Name</t>
  </si>
  <si>
    <t>Zellformatvorlagen</t>
  </si>
  <si>
    <t>Individuelle Zellformatierungen</t>
  </si>
  <si>
    <t>Einheit</t>
  </si>
  <si>
    <t>EUR</t>
  </si>
  <si>
    <t>Annahme</t>
  </si>
  <si>
    <t>Bezeichnung_Eingabe</t>
  </si>
  <si>
    <t>Technische_Eingabe</t>
  </si>
  <si>
    <t>Leere_Zelle</t>
  </si>
  <si>
    <t>Symbole</t>
  </si>
  <si>
    <t>×</t>
  </si>
  <si>
    <t>◄</t>
  </si>
  <si>
    <t>vw</t>
  </si>
  <si>
    <t>tu</t>
  </si>
  <si>
    <t>►</t>
  </si>
  <si>
    <t>Konstanten</t>
  </si>
  <si>
    <t>Tage im Jahr</t>
  </si>
  <si>
    <t>Monate pro Quartal</t>
  </si>
  <si>
    <t>Quartale pro Jahr</t>
  </si>
  <si>
    <t>Rundungstoleranz</t>
  </si>
  <si>
    <t>Tausend</t>
  </si>
  <si>
    <t>GanzkleineZahl</t>
  </si>
  <si>
    <t>Zeile_Schlussbilanz</t>
  </si>
  <si>
    <t>Zeile_Summe</t>
  </si>
  <si>
    <t>Zeile_Zwischensumme</t>
  </si>
  <si>
    <t>Zeile_Abgrenzung</t>
  </si>
  <si>
    <t>Zeilen Formatierungen</t>
  </si>
  <si>
    <t>Referenz_OffSheet</t>
  </si>
  <si>
    <t>Referenz_InSheet</t>
  </si>
  <si>
    <t>Tage_Jahr</t>
  </si>
  <si>
    <t>Monate pro Jahr</t>
  </si>
  <si>
    <t>Monate_Jahr</t>
  </si>
  <si>
    <t>Quartale_Jahr</t>
  </si>
  <si>
    <t>Monate_Quartal</t>
  </si>
  <si>
    <t>Milliarde</t>
  </si>
  <si>
    <t>Pfeil nach unten aktiviert</t>
  </si>
  <si>
    <t>Pfeil nach unten nicht aktiviert</t>
  </si>
  <si>
    <t>Pfeil nach links</t>
  </si>
  <si>
    <t>Pfeil nach rechts</t>
  </si>
  <si>
    <t>Pfeile horizontal aktiviert</t>
  </si>
  <si>
    <t>Pfeile horizontal nicht aktiviert</t>
  </si>
  <si>
    <t>Pf_li</t>
  </si>
  <si>
    <t>Pf_re</t>
  </si>
  <si>
    <t>Pf_hor_ja</t>
  </si>
  <si>
    <t>Pf_hor_nein</t>
  </si>
  <si>
    <t>Pf_unt_ja</t>
  </si>
  <si>
    <t>Pf_unt_nein</t>
  </si>
  <si>
    <t>Status_In_Arbeit</t>
  </si>
  <si>
    <t>Status_In_Ordnung</t>
  </si>
  <si>
    <t>Status_Pruefen</t>
  </si>
  <si>
    <t>Hyperlink</t>
  </si>
  <si>
    <t>Ueb1</t>
  </si>
  <si>
    <t>Blattüberschriften</t>
  </si>
  <si>
    <t>Ueb2</t>
  </si>
  <si>
    <t>Ueb3</t>
  </si>
  <si>
    <t>Ueb4</t>
  </si>
  <si>
    <t>Tabellen_Ueb</t>
  </si>
  <si>
    <t>Tabellen Überschrift</t>
  </si>
  <si>
    <t xml:space="preserve"> mit bedingter Formatierung =&gt; Kopie erforderlich</t>
  </si>
  <si>
    <t>In Ordnung</t>
  </si>
  <si>
    <t>In Arbeit</t>
  </si>
  <si>
    <t>Prüfen</t>
  </si>
  <si>
    <t>Blattüberschrift 1</t>
  </si>
  <si>
    <t>Blattüberschrift 2</t>
  </si>
  <si>
    <t>Blattüberschrift 3</t>
  </si>
  <si>
    <t>Bezeichnung</t>
  </si>
  <si>
    <t>Blatt_1</t>
  </si>
  <si>
    <t>Blatt_2</t>
  </si>
  <si>
    <t>Blatt_3</t>
  </si>
  <si>
    <t>Überschrift 1</t>
  </si>
  <si>
    <t>Überschrift 2</t>
  </si>
  <si>
    <t>Überschrift 3</t>
  </si>
  <si>
    <t>Überschrift 4</t>
  </si>
  <si>
    <t>Hyperlink-Text</t>
  </si>
  <si>
    <t>Schalter_DEU</t>
  </si>
  <si>
    <t>Schalter_ENG</t>
  </si>
  <si>
    <t>Kontr_DEU</t>
  </si>
  <si>
    <t>Kontr_ENG</t>
  </si>
  <si>
    <t>Zeile_Spalten-Summe</t>
  </si>
  <si>
    <t>Quotient</t>
  </si>
  <si>
    <t>mit bedingter Formatierung =&gt; Kopie erforderlich</t>
  </si>
  <si>
    <t>Rund_Tol</t>
  </si>
  <si>
    <t>Kommentar</t>
  </si>
  <si>
    <t>Kommentarfeld</t>
  </si>
  <si>
    <t>Ganz kleine Zahl</t>
  </si>
  <si>
    <t>Abschnittsüberschriften / Gliederung</t>
  </si>
  <si>
    <t>Periodizität</t>
  </si>
  <si>
    <t>Monate</t>
  </si>
  <si>
    <t>Jan</t>
  </si>
  <si>
    <t>Feb</t>
  </si>
  <si>
    <t>Mrz</t>
  </si>
  <si>
    <t>Apr</t>
  </si>
  <si>
    <t>Mai</t>
  </si>
  <si>
    <t>Jun</t>
  </si>
  <si>
    <t>Jul</t>
  </si>
  <si>
    <t>Aug</t>
  </si>
  <si>
    <t>Sep</t>
  </si>
  <si>
    <t>Okt</t>
  </si>
  <si>
    <t>Nov</t>
  </si>
  <si>
    <t>Dez</t>
  </si>
  <si>
    <t>Schalter</t>
  </si>
  <si>
    <t>Quartale</t>
  </si>
  <si>
    <t>Halbjahre</t>
  </si>
  <si>
    <t>Jahre</t>
  </si>
  <si>
    <t>Aktiv</t>
  </si>
  <si>
    <t>Schalter_JA-NEIN  (keine Zellformatvorlage)</t>
  </si>
  <si>
    <t>1=Ja , 0=Nein</t>
  </si>
  <si>
    <t xml:space="preserve"> mit Datenüberprüfung/Gültigkeit =&gt; Kopie erforderlich</t>
  </si>
  <si>
    <t>Schalter_YES-NO  (keine Zellformatvorlage)</t>
  </si>
  <si>
    <t>1=Yes , 0=No</t>
  </si>
  <si>
    <t>Schalter aktiv/inaktiv  (keine Zellformatvorlage)</t>
  </si>
  <si>
    <t>Zahl_Standard (Basisformatierung)</t>
  </si>
  <si>
    <t xml:space="preserve"> i.d.R. anschließend mit weiterer Zellformatvorlage wie Annahme, InSheet, OffSheet etc.</t>
  </si>
  <si>
    <t>Zahl_Prozent (Basisformatierung)</t>
  </si>
  <si>
    <t>Formatierungen, Konstanten &amp; Symbole</t>
  </si>
  <si>
    <t>Negativ</t>
  </si>
  <si>
    <t>Null</t>
  </si>
  <si>
    <t>Positiv</t>
  </si>
  <si>
    <t>Konstanten, Symbole &amp; Auswahltabellen</t>
  </si>
  <si>
    <t>Auswahltabellen</t>
  </si>
  <si>
    <t>Kontrollen, Schalter &amp; Sonstiges</t>
  </si>
  <si>
    <t>Flag (Standard)</t>
  </si>
  <si>
    <t>Externer_Link</t>
  </si>
  <si>
    <t>Datum</t>
  </si>
  <si>
    <r>
      <t xml:space="preserve">  </t>
    </r>
    <r>
      <rPr>
        <u/>
        <sz val="10"/>
        <color theme="1"/>
        <rFont val="Arial"/>
        <family val="2"/>
      </rPr>
      <t>Bsp.</t>
    </r>
    <r>
      <rPr>
        <sz val="10"/>
        <color theme="1"/>
        <rFont val="Arial"/>
        <family val="2"/>
      </rPr>
      <t xml:space="preserve"> Pfeil nach unten (aktiviert, falls Zelle darüber =1)</t>
    </r>
  </si>
  <si>
    <r>
      <t xml:space="preserve">     (</t>
    </r>
    <r>
      <rPr>
        <sz val="10"/>
        <color theme="1"/>
        <rFont val="Arial"/>
        <family val="2"/>
      </rPr>
      <t>aktiviert, falls Zelle darüber =1)</t>
    </r>
  </si>
  <si>
    <t>Cashflow vor Finanzierung</t>
  </si>
  <si>
    <t>Zinsen</t>
  </si>
  <si>
    <t>Kosten (bzw. Saldo Umsatz, Kosten)</t>
  </si>
  <si>
    <t>Eröffnungsbilanz</t>
  </si>
  <si>
    <t>Inanspruchnahme</t>
  </si>
  <si>
    <t>Schlussbilanz/Saldenvortrag</t>
  </si>
  <si>
    <t>Netto-Cashflow</t>
  </si>
  <si>
    <t>Darlehen</t>
  </si>
  <si>
    <t>Finanzierung</t>
  </si>
  <si>
    <t>Zinsatz p.a.</t>
  </si>
  <si>
    <t>1. Lösungsmöglichkeit</t>
  </si>
  <si>
    <t>Zielwertsuche</t>
  </si>
  <si>
    <t>2. Lösungsmöglichkeit</t>
  </si>
  <si>
    <t>Formellösung</t>
  </si>
  <si>
    <t>3. Lösungsmöglichkeit</t>
  </si>
  <si>
    <t>Kosten (Cash Out)</t>
  </si>
  <si>
    <t>Annahmen</t>
  </si>
  <si>
    <t>EUR'000</t>
  </si>
  <si>
    <t>Zinsatz Kontokorrentkredit</t>
  </si>
  <si>
    <t>% p.a.</t>
  </si>
  <si>
    <t>Kontokorrentlinie (maximal)</t>
  </si>
  <si>
    <t>Verfügbare "Linie"</t>
  </si>
  <si>
    <t xml:space="preserve">   Kontokorrentdarlehen</t>
  </si>
  <si>
    <t xml:space="preserve">   Zinsen</t>
  </si>
  <si>
    <t>Bilanzkonto: Kontokorrent</t>
  </si>
  <si>
    <t>Beispiel: Automatische Kontokorrentberechnung</t>
  </si>
  <si>
    <t>(alle Beträge in EUR'000)</t>
  </si>
  <si>
    <t>Cashflow</t>
  </si>
  <si>
    <t>Cashflow Übersicht</t>
  </si>
  <si>
    <t>Zinssatz</t>
  </si>
  <si>
    <t>Liquidität am Ende d. Periode</t>
  </si>
  <si>
    <t>Liquidität zu Beginn d. Periode</t>
  </si>
  <si>
    <t>Startliquidität</t>
  </si>
  <si>
    <t>Jahr</t>
  </si>
  <si>
    <t>Cashflow-Übersicht</t>
  </si>
  <si>
    <t>Nachteil:</t>
  </si>
  <si>
    <t>Vorteil:</t>
  </si>
  <si>
    <t>Nicht automatisch =&gt; mögliche Lösung über Makro (VBA)</t>
  </si>
  <si>
    <t>Cash &lt; 0 ?  (Kontokorrentlinie ausreichend?)</t>
  </si>
  <si>
    <t>Algebraisch - Formel</t>
  </si>
  <si>
    <t>Zirkelbezugsproblematik</t>
  </si>
  <si>
    <t>Automatisch ohne Zirkelbezugsproblematik</t>
  </si>
  <si>
    <t>Vermeidung von Zirkelbezügen in Cashflow Modellen</t>
  </si>
  <si>
    <t>=MAX(0;-J17/(1-D21))</t>
  </si>
  <si>
    <t>=WENN(K18&gt;=0;0;MIN(K36;-(K16-K17)/(1-$E21)))</t>
  </si>
  <si>
    <t>Ein Tutorial von</t>
  </si>
  <si>
    <t>www.financial-modelling-videos.de</t>
  </si>
  <si>
    <t>Rechtlicher Hinweis</t>
  </si>
  <si>
    <t>Profil und Kontakt</t>
  </si>
  <si>
    <t>Ein Angebot der Smart Cap GmbH</t>
  </si>
  <si>
    <t>Webseite:</t>
  </si>
  <si>
    <t>Email:</t>
  </si>
  <si>
    <t>fimovi@fimovi.de</t>
  </si>
  <si>
    <t>© Copyright 2013, Smart Cap GmbH</t>
  </si>
  <si>
    <t>Zirkelbezüge</t>
  </si>
  <si>
    <t>… Vermeidung durch algebraische Lösung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</si>
</sst>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_);_(* \(#,##0\);_(* &quot;-&quot;??_);_(@_)"/>
    <numFmt numFmtId="165" formatCode="&quot;Fail&quot;;&quot;Fail&quot;;&quot;Ok&quot;"/>
    <numFmt numFmtId="166" formatCode="&quot;Fehler&quot;;&quot;Fehler&quot;;&quot;Ok&quot;"/>
    <numFmt numFmtId="167" formatCode="&quot;An&quot;;&quot;An&quot;;&quot;Aus&quot;"/>
    <numFmt numFmtId="168" formatCode="_(* #,##0.0\x_);_(* \(#,##0.0\x\);_(* &quot;-&quot;??_);_(@_)"/>
    <numFmt numFmtId="169" formatCode="&quot;On&quot;;&quot;On&quot;;&quot;Off&quot;"/>
    <numFmt numFmtId="170" formatCode="&quot;$&quot;#,##0;[Red]\-&quot;$&quot;#,##0"/>
    <numFmt numFmtId="171" formatCode="&quot;Ja&quot;;;&quot;Nein&quot;"/>
    <numFmt numFmtId="172" formatCode="&quot;Yes&quot;;;&quot;No&quot;"/>
    <numFmt numFmtId="173" formatCode="_(* #,##0_);_(* \(#,##0\);_(* &quot;&quot;??_);_(@_)"/>
    <numFmt numFmtId="174" formatCode="_(* #,##0%_);_(* \(#,##0%\);_(* &quot;-&quot;??_);_(@_)"/>
    <numFmt numFmtId="175" formatCode="_(* #,##0.0_);_(* \(#,##0.0\);_(* &quot;-&quot;??_);_(@_)"/>
    <numFmt numFmtId="176" formatCode="_(* #,##0.0\ \x_);_(* \(#,##0.0\ \x\);_(* &quot;-&quot;??_);_(@_)"/>
    <numFmt numFmtId="177" formatCode="[$-407]d/\ mmm/\ yy;@"/>
    <numFmt numFmtId="178" formatCode="#,##0.0"/>
    <numFmt numFmtId="179" formatCode="0.0%"/>
    <numFmt numFmtId="180" formatCode="#,##0_-;\ \(#,##0\);_-* &quot;-&quot;??;_-@_-"/>
    <numFmt numFmtId="181" formatCode="0.0"/>
    <numFmt numFmtId="182" formatCode="_-* #,##0.0\ _€_-;\-* #,##0.0\ _€_-;_-* &quot;-&quot;?\ _€_-;_-@_-"/>
    <numFmt numFmtId="183" formatCode="&quot;Zielwertsuche ausführen&quot;;&quot;Zielwertsuche ausführen&quot;;&quot;Ok&quot;"/>
    <numFmt numFmtId="184" formatCode="_(* #,##0.0_);_(* \-#,##0.0;_(* &quot;-&quot;??_);_(@_)"/>
  </numFmts>
  <fonts count="56">
    <font>
      <sz val="10"/>
      <color theme="1"/>
      <name val="Arial"/>
      <family val="2"/>
    </font>
    <font>
      <sz val="11"/>
      <color theme="1"/>
      <name val="Calibri"/>
      <family val="2"/>
      <scheme val="minor"/>
    </font>
    <font>
      <sz val="18"/>
      <name val="Arial"/>
      <family val="2"/>
    </font>
    <font>
      <b/>
      <sz val="11"/>
      <name val="Arial"/>
      <family val="2"/>
    </font>
    <font>
      <sz val="10"/>
      <color theme="1" tint="0.34998626667073579"/>
      <name val="Arial"/>
      <family val="2"/>
    </font>
    <font>
      <sz val="10"/>
      <name val="Arial"/>
      <family val="2"/>
    </font>
    <font>
      <sz val="10"/>
      <color theme="1" tint="0.499984740745262"/>
      <name val="Arial"/>
      <family val="2"/>
    </font>
    <font>
      <u/>
      <sz val="11"/>
      <name val="Arial"/>
      <family val="2"/>
    </font>
    <font>
      <sz val="10"/>
      <color theme="0"/>
      <name val="Arial"/>
      <family val="2"/>
    </font>
    <font>
      <sz val="10"/>
      <color rgb="FF974706"/>
      <name val="Arial"/>
      <family val="2"/>
    </font>
    <font>
      <sz val="10"/>
      <color indexed="55"/>
      <name val="Arial"/>
      <family val="2"/>
    </font>
    <font>
      <sz val="10"/>
      <color theme="1" tint="0.34998626667073579"/>
      <name val="Wingdings 3"/>
      <family val="1"/>
      <charset val="2"/>
    </font>
    <font>
      <sz val="16"/>
      <color indexed="22"/>
      <name val="Arial"/>
      <family val="2"/>
    </font>
    <font>
      <sz val="10"/>
      <color indexed="55"/>
      <name val="Helvetica-Narrow"/>
      <family val="2"/>
    </font>
    <font>
      <b/>
      <u/>
      <sz val="10"/>
      <color indexed="56"/>
      <name val="Arial"/>
      <family val="2"/>
    </font>
    <font>
      <sz val="9"/>
      <color theme="1"/>
      <name val="Arial"/>
      <family val="2"/>
    </font>
    <font>
      <sz val="10"/>
      <name val="Helvetica-Narrow"/>
      <family val="2"/>
    </font>
    <font>
      <b/>
      <sz val="16"/>
      <color indexed="9"/>
      <name val="Arial"/>
      <family val="2"/>
    </font>
    <font>
      <sz val="12"/>
      <color indexed="9"/>
      <name val="Arial"/>
      <family val="2"/>
    </font>
    <font>
      <b/>
      <sz val="10"/>
      <color theme="1"/>
      <name val="Arial"/>
      <family val="2"/>
    </font>
    <font>
      <sz val="14"/>
      <color indexed="9"/>
      <name val="Arial"/>
      <family val="2"/>
    </font>
    <font>
      <sz val="10"/>
      <color rgb="FFFF0000"/>
      <name val="Arial"/>
      <family val="2"/>
    </font>
    <font>
      <sz val="10"/>
      <color rgb="FF0074BC"/>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amily val="2"/>
    </font>
    <font>
      <u/>
      <sz val="10"/>
      <color theme="1"/>
      <name val="Arial"/>
      <family val="2"/>
    </font>
    <font>
      <sz val="10"/>
      <color indexed="16"/>
      <name val="Arial"/>
      <family val="2"/>
    </font>
    <font>
      <b/>
      <sz val="12"/>
      <color rgb="FFFF0000"/>
      <name val="Arial"/>
      <family val="2"/>
    </font>
    <font>
      <b/>
      <sz val="10"/>
      <color theme="0"/>
      <name val="Arial"/>
      <family val="2"/>
    </font>
    <font>
      <sz val="10"/>
      <color theme="0" tint="-0.24994659260841701"/>
      <name val="Arial"/>
      <family val="2"/>
    </font>
    <font>
      <b/>
      <sz val="16"/>
      <color rgb="FF25346A"/>
      <name val="Arial"/>
      <family val="2"/>
    </font>
    <font>
      <b/>
      <sz val="22"/>
      <color theme="1"/>
      <name val="Calibri"/>
      <family val="2"/>
      <scheme val="minor"/>
    </font>
    <font>
      <sz val="22"/>
      <color theme="1"/>
      <name val="Calibri"/>
      <family val="2"/>
      <scheme val="minor"/>
    </font>
    <font>
      <sz val="22"/>
      <color theme="0" tint="-0.499984740745262"/>
      <name val="Calibri"/>
      <family val="2"/>
      <scheme val="minor"/>
    </font>
    <font>
      <b/>
      <sz val="22"/>
      <color rgb="FFFF0000"/>
      <name val="Calibri"/>
      <family val="2"/>
      <scheme val="minor"/>
    </font>
    <font>
      <sz val="11"/>
      <color theme="0" tint="-0.499984740745262"/>
      <name val="Calibri"/>
      <family val="2"/>
      <scheme val="minor"/>
    </font>
    <font>
      <b/>
      <sz val="22"/>
      <color theme="0"/>
      <name val="Calibri"/>
      <family val="2"/>
      <scheme val="minor"/>
    </font>
    <font>
      <b/>
      <sz val="11"/>
      <color rgb="FF313D72"/>
      <name val="Calibri"/>
      <family val="2"/>
      <scheme val="minor"/>
    </font>
    <font>
      <u/>
      <sz val="10"/>
      <color theme="10"/>
      <name val="Arial"/>
      <family val="2"/>
    </font>
    <font>
      <u/>
      <sz val="11"/>
      <color theme="10"/>
      <name val="Calibri"/>
      <family val="2"/>
      <scheme val="minor"/>
    </font>
  </fonts>
  <fills count="47">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mediumGray">
        <fgColor theme="1" tint="0.34998626667073579"/>
        <bgColor indexed="65"/>
      </patternFill>
    </fill>
    <fill>
      <patternFill patternType="lightUp">
        <fgColor indexed="23"/>
        <bgColor indexed="9"/>
      </patternFill>
    </fill>
    <fill>
      <patternFill patternType="solid">
        <fgColor theme="0"/>
        <bgColor indexed="64"/>
      </patternFill>
    </fill>
    <fill>
      <patternFill patternType="lightVertical">
        <fgColor theme="6" tint="0.39994506668294322"/>
        <bgColor indexed="9"/>
      </patternFill>
    </fill>
    <fill>
      <patternFill patternType="lightVertical">
        <fgColor rgb="FFFFC000"/>
        <bgColor indexed="9"/>
      </patternFill>
    </fill>
    <fill>
      <patternFill patternType="lightVertical">
        <fgColor rgb="FFC00000"/>
        <bgColor indexed="9"/>
      </patternFill>
    </fill>
    <fill>
      <patternFill patternType="solid">
        <fgColor rgb="FFBEE5E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theme="9" tint="0.59996337778862885"/>
        <bgColor indexed="64"/>
      </patternFill>
    </fill>
    <fill>
      <patternFill patternType="lightUp">
        <fgColor theme="0" tint="-0.24994659260841701"/>
        <bgColor indexed="65"/>
      </patternFill>
    </fill>
    <fill>
      <patternFill patternType="solid">
        <fgColor rgb="FF25346A"/>
        <bgColor indexed="64"/>
      </patternFill>
    </fill>
    <fill>
      <patternFill patternType="solid">
        <fgColor theme="0" tint="-0.249977111117893"/>
        <bgColor indexed="64"/>
      </patternFill>
    </fill>
  </fills>
  <borders count="37">
    <border>
      <left/>
      <right/>
      <top/>
      <bottom/>
      <diagonal/>
    </border>
    <border>
      <left/>
      <right/>
      <top/>
      <bottom style="medium">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dashed">
        <color theme="1" tint="0.34998626667073579"/>
      </top>
      <bottom/>
      <diagonal/>
    </border>
    <border>
      <left style="thin">
        <color auto="1"/>
      </left>
      <right style="thin">
        <color auto="1"/>
      </right>
      <top style="thin">
        <color auto="1"/>
      </top>
      <bottom style="thin">
        <color auto="1"/>
      </bottom>
      <diagonal/>
    </border>
    <border>
      <left/>
      <right/>
      <top style="thin">
        <color theme="1" tint="0.34998626667073579"/>
      </top>
      <bottom/>
      <diagonal/>
    </border>
    <border>
      <left/>
      <right/>
      <top style="thin">
        <color theme="1" tint="0.34998626667073579"/>
      </top>
      <bottom style="thin">
        <color theme="1" tint="0.34998626667073579"/>
      </bottom>
      <diagonal/>
    </border>
    <border>
      <left/>
      <right/>
      <top style="thin">
        <color theme="1" tint="0.34998626667073579"/>
      </top>
      <bottom style="double">
        <color theme="1" tint="0.34998626667073579"/>
      </bottom>
      <diagonal/>
    </border>
    <border>
      <left style="thin">
        <color indexed="23"/>
      </left>
      <right style="thin">
        <color indexed="23"/>
      </right>
      <top/>
      <bottom style="thin">
        <color indexed="23"/>
      </bottom>
      <diagonal/>
    </border>
    <border>
      <left style="thin">
        <color indexed="55"/>
      </left>
      <right style="thin">
        <color indexed="55"/>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55"/>
      </left>
      <right style="thin">
        <color indexed="55"/>
      </right>
      <top style="thin">
        <color indexed="55"/>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theme="1"/>
      </left>
      <right/>
      <top style="thin">
        <color theme="0"/>
      </top>
      <bottom style="thin">
        <color theme="0"/>
      </bottom>
      <diagonal/>
    </border>
    <border>
      <left/>
      <right/>
      <top style="thin">
        <color theme="0"/>
      </top>
      <bottom style="thin">
        <color theme="0"/>
      </bottom>
      <diagonal/>
    </border>
    <border>
      <left/>
      <right style="double">
        <color theme="1"/>
      </right>
      <top style="thin">
        <color theme="0"/>
      </top>
      <bottom style="thin">
        <color theme="0"/>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84">
    <xf numFmtId="0" fontId="0" fillId="0" borderId="0"/>
    <xf numFmtId="0" fontId="2" fillId="0" borderId="1" applyNumberFormat="0" applyAlignment="0"/>
    <xf numFmtId="0" fontId="46" fillId="0" borderId="0" applyNumberFormat="0" applyFill="0" applyBorder="0" applyAlignment="0"/>
    <xf numFmtId="0" fontId="3" fillId="0" borderId="0" applyNumberFormat="0" applyFill="0" applyBorder="0" applyAlignment="0"/>
    <xf numFmtId="0" fontId="4" fillId="2" borderId="2" applyNumberFormat="0" applyAlignment="0"/>
    <xf numFmtId="0" fontId="5" fillId="2" borderId="2" applyNumberFormat="0" applyAlignment="0" applyProtection="0"/>
    <xf numFmtId="0" fontId="6" fillId="0" borderId="0" applyNumberFormat="0" applyFill="0" applyBorder="0" applyAlignment="0"/>
    <xf numFmtId="0" fontId="7" fillId="0" borderId="0" applyNumberFormat="0" applyFill="0" applyBorder="0" applyAlignment="0"/>
    <xf numFmtId="0" fontId="5" fillId="0" borderId="3" applyNumberFormat="0" applyFont="0" applyFill="0" applyAlignment="0" applyProtection="0"/>
    <xf numFmtId="0" fontId="8" fillId="45" borderId="4" applyNumberFormat="0">
      <alignment horizontal="centerContinuous" vertical="center" wrapText="1"/>
    </xf>
    <xf numFmtId="0" fontId="5" fillId="0" borderId="5" applyNumberFormat="0" applyFont="0" applyFill="0" applyAlignment="0" applyProtection="0"/>
    <xf numFmtId="0" fontId="5" fillId="0" borderId="6" applyNumberFormat="0" applyFont="0" applyFill="0" applyAlignment="0" applyProtection="0"/>
    <xf numFmtId="0" fontId="5" fillId="0" borderId="7" applyNumberFormat="0" applyFont="0" applyFill="0" applyAlignment="0" applyProtection="0"/>
    <xf numFmtId="0" fontId="5" fillId="0" borderId="2" applyNumberFormat="0" applyAlignment="0"/>
    <xf numFmtId="176" fontId="5" fillId="0" borderId="0" applyFont="0" applyFill="0" applyBorder="0" applyAlignment="0" applyProtection="0"/>
    <xf numFmtId="0" fontId="9" fillId="2" borderId="2" applyNumberFormat="0"/>
    <xf numFmtId="0" fontId="5" fillId="3" borderId="2" applyNumberFormat="0" applyAlignment="0"/>
    <xf numFmtId="0" fontId="5" fillId="4" borderId="2" applyNumberFormat="0" applyFont="0" applyAlignment="0"/>
    <xf numFmtId="165" fontId="4" fillId="0" borderId="2">
      <alignment horizontal="center"/>
    </xf>
    <xf numFmtId="0" fontId="19" fillId="8" borderId="10">
      <alignment horizontal="center"/>
    </xf>
    <xf numFmtId="167" fontId="13" fillId="0" borderId="9">
      <alignment horizontal="center"/>
    </xf>
    <xf numFmtId="0" fontId="14" fillId="0" borderId="0" applyFill="0" applyBorder="0">
      <alignment vertical="center"/>
    </xf>
    <xf numFmtId="0" fontId="17" fillId="45" borderId="0"/>
    <xf numFmtId="0" fontId="20" fillId="45" borderId="0"/>
    <xf numFmtId="0" fontId="19" fillId="7" borderId="10">
      <alignment horizontal="center"/>
    </xf>
    <xf numFmtId="0" fontId="19" fillId="9" borderId="10">
      <alignment horizontal="center"/>
    </xf>
    <xf numFmtId="0" fontId="22" fillId="10" borderId="10" applyNumberFormat="0"/>
    <xf numFmtId="166" fontId="4" fillId="0" borderId="2">
      <alignment horizontal="center"/>
    </xf>
    <xf numFmtId="43" fontId="23" fillId="0" borderId="0" applyFont="0" applyFill="0" applyBorder="0" applyAlignment="0" applyProtection="0"/>
    <xf numFmtId="41"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9" fontId="23" fillId="0" borderId="0" applyFont="0" applyFill="0" applyBorder="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12" applyNumberFormat="0" applyFill="0" applyAlignment="0" applyProtection="0"/>
    <xf numFmtId="0" fontId="27" fillId="0" borderId="13" applyNumberFormat="0" applyFill="0" applyAlignment="0" applyProtection="0"/>
    <xf numFmtId="0" fontId="27" fillId="0" borderId="0" applyNumberFormat="0" applyFill="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0" applyNumberFormat="0" applyBorder="0" applyAlignment="0" applyProtection="0"/>
    <xf numFmtId="0" fontId="31" fillId="14" borderId="14" applyNumberFormat="0" applyAlignment="0" applyProtection="0"/>
    <xf numFmtId="0" fontId="32" fillId="15" borderId="15" applyNumberFormat="0" applyAlignment="0" applyProtection="0"/>
    <xf numFmtId="0" fontId="33" fillId="15" borderId="14" applyNumberFormat="0" applyAlignment="0" applyProtection="0"/>
    <xf numFmtId="0" fontId="34" fillId="0" borderId="16" applyNumberFormat="0" applyFill="0" applyAlignment="0" applyProtection="0"/>
    <xf numFmtId="0" fontId="35" fillId="16" borderId="17" applyNumberFormat="0" applyAlignment="0" applyProtection="0"/>
    <xf numFmtId="0" fontId="36" fillId="0" borderId="0" applyNumberFormat="0" applyFill="0" applyBorder="0" applyAlignment="0" applyProtection="0"/>
    <xf numFmtId="0" fontId="23" fillId="17" borderId="18" applyNumberFormat="0" applyFont="0" applyAlignment="0" applyProtection="0"/>
    <xf numFmtId="0" fontId="37" fillId="0" borderId="0" applyNumberFormat="0" applyFill="0" applyBorder="0" applyAlignment="0" applyProtection="0"/>
    <xf numFmtId="0" fontId="38" fillId="0" borderId="19" applyNumberFormat="0" applyFill="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9" fillId="41" borderId="0" applyNumberFormat="0" applyBorder="0" applyAlignment="0" applyProtection="0"/>
    <xf numFmtId="169" fontId="13" fillId="0" borderId="9">
      <alignment horizontal="center"/>
      <protection locked="0"/>
    </xf>
    <xf numFmtId="0" fontId="40" fillId="42" borderId="0" applyNumberFormat="0" applyProtection="0">
      <alignment horizontal="left"/>
    </xf>
    <xf numFmtId="0" fontId="40" fillId="42" borderId="0" applyNumberFormat="0" applyProtection="0">
      <alignment horizontal="left"/>
    </xf>
    <xf numFmtId="164" fontId="23" fillId="0" borderId="0" applyFont="0" applyFill="0" applyBorder="0" applyAlignment="0" applyProtection="0"/>
    <xf numFmtId="174" fontId="16" fillId="0" borderId="0" applyFont="0" applyFill="0" applyBorder="0" applyAlignment="0" applyProtection="0"/>
    <xf numFmtId="175" fontId="42" fillId="43" borderId="21"/>
    <xf numFmtId="177" fontId="5" fillId="6" borderId="0" applyFont="0" applyFill="0" applyBorder="0" applyAlignment="0" applyProtection="0">
      <alignment horizontal="right"/>
    </xf>
    <xf numFmtId="180" fontId="45" fillId="44" borderId="25"/>
    <xf numFmtId="0" fontId="18" fillId="45" borderId="0"/>
    <xf numFmtId="0" fontId="54" fillId="0" borderId="0" applyNumberFormat="0" applyFill="0" applyBorder="0" applyAlignment="0" applyProtection="0"/>
  </cellStyleXfs>
  <cellXfs count="141">
    <xf numFmtId="0" fontId="0" fillId="0" borderId="0" xfId="0"/>
    <xf numFmtId="0" fontId="20" fillId="45" borderId="0" xfId="23"/>
    <xf numFmtId="0" fontId="5" fillId="4" borderId="2" xfId="17" applyFont="1"/>
    <xf numFmtId="0" fontId="2" fillId="0" borderId="1" xfId="1"/>
    <xf numFmtId="0" fontId="46" fillId="0" borderId="0" xfId="2"/>
    <xf numFmtId="0" fontId="3" fillId="0" borderId="0" xfId="3"/>
    <xf numFmtId="0" fontId="0" fillId="0" borderId="0" xfId="0" applyAlignment="1">
      <alignment horizontal="right"/>
    </xf>
    <xf numFmtId="0" fontId="4" fillId="2" borderId="2" xfId="4" applyAlignment="1">
      <alignment horizontal="right"/>
    </xf>
    <xf numFmtId="164" fontId="4" fillId="2" borderId="2" xfId="4" applyNumberFormat="1" applyAlignment="1">
      <alignment horizontal="right"/>
    </xf>
    <xf numFmtId="0" fontId="5" fillId="2" borderId="2" xfId="5"/>
    <xf numFmtId="0" fontId="6" fillId="0" borderId="0" xfId="6"/>
    <xf numFmtId="0" fontId="7" fillId="0" borderId="0" xfId="7"/>
    <xf numFmtId="0" fontId="0" fillId="0" borderId="3" xfId="8" applyFont="1"/>
    <xf numFmtId="0" fontId="8" fillId="45" borderId="4" xfId="9">
      <alignment horizontal="centerContinuous" vertical="center" wrapText="1"/>
    </xf>
    <xf numFmtId="0" fontId="0" fillId="0" borderId="5" xfId="10" applyFont="1"/>
    <xf numFmtId="0" fontId="0" fillId="0" borderId="6" xfId="11" applyFont="1"/>
    <xf numFmtId="0" fontId="0" fillId="0" borderId="0" xfId="0"/>
    <xf numFmtId="0" fontId="0" fillId="0" borderId="7" xfId="12" applyFont="1"/>
    <xf numFmtId="0" fontId="5" fillId="0" borderId="2" xfId="13"/>
    <xf numFmtId="176" fontId="0" fillId="0" borderId="0" xfId="14" applyFont="1"/>
    <xf numFmtId="0" fontId="9" fillId="2" borderId="2" xfId="15"/>
    <xf numFmtId="0" fontId="0" fillId="3" borderId="2" xfId="16" applyFont="1"/>
    <xf numFmtId="0" fontId="4" fillId="2" borderId="2" xfId="4"/>
    <xf numFmtId="0" fontId="0" fillId="0" borderId="0" xfId="0"/>
    <xf numFmtId="0" fontId="0" fillId="4" borderId="2" xfId="17" applyFont="1"/>
    <xf numFmtId="0" fontId="19" fillId="8" borderId="10" xfId="19">
      <alignment horizontal="center"/>
    </xf>
    <xf numFmtId="0" fontId="5" fillId="0" borderId="0" xfId="0" applyFont="1"/>
    <xf numFmtId="0" fontId="10" fillId="0" borderId="0" xfId="6" applyFont="1"/>
    <xf numFmtId="0" fontId="4" fillId="2" borderId="2" xfId="4" applyAlignment="1">
      <alignment horizontal="center"/>
    </xf>
    <xf numFmtId="2" fontId="4" fillId="2" borderId="2" xfId="4" applyNumberFormat="1" applyAlignment="1">
      <alignment horizontal="center"/>
    </xf>
    <xf numFmtId="2" fontId="11" fillId="2" borderId="2" xfId="4" applyNumberFormat="1" applyFont="1" applyAlignment="1">
      <alignment horizontal="center"/>
    </xf>
    <xf numFmtId="165" fontId="4" fillId="0" borderId="2" xfId="18" applyNumberFormat="1">
      <alignment horizontal="center"/>
    </xf>
    <xf numFmtId="0" fontId="12" fillId="0" borderId="0" xfId="0" applyFont="1" applyAlignment="1">
      <alignment horizontal="center" vertical="center"/>
    </xf>
    <xf numFmtId="0" fontId="0" fillId="0" borderId="0" xfId="0" quotePrefix="1" applyAlignment="1">
      <alignment horizontal="center"/>
    </xf>
    <xf numFmtId="167" fontId="13" fillId="0" borderId="9" xfId="20" applyNumberFormat="1" applyFont="1" applyProtection="1">
      <alignment horizontal="center"/>
      <protection locked="0"/>
    </xf>
    <xf numFmtId="0" fontId="0" fillId="0" borderId="0" xfId="0" applyAlignment="1">
      <alignment horizontal="center"/>
    </xf>
    <xf numFmtId="0" fontId="14" fillId="0" borderId="0" xfId="21">
      <alignment vertical="center"/>
    </xf>
    <xf numFmtId="0" fontId="15" fillId="0" borderId="0" xfId="0" applyFont="1" applyAlignment="1">
      <alignment horizontal="center" vertical="center"/>
    </xf>
    <xf numFmtId="0" fontId="0" fillId="0" borderId="0" xfId="0"/>
    <xf numFmtId="0" fontId="2" fillId="0" borderId="1" xfId="1" applyAlignment="1">
      <alignment horizontal="left"/>
    </xf>
    <xf numFmtId="0" fontId="0" fillId="0" borderId="0" xfId="0"/>
    <xf numFmtId="0" fontId="16" fillId="0" borderId="0" xfId="0" applyFont="1"/>
    <xf numFmtId="0" fontId="17" fillId="45" borderId="0" xfId="22"/>
    <xf numFmtId="0" fontId="0" fillId="0" borderId="0" xfId="0"/>
    <xf numFmtId="0" fontId="19" fillId="7" borderId="10" xfId="24">
      <alignment horizontal="center"/>
    </xf>
    <xf numFmtId="0" fontId="19" fillId="9" borderId="10" xfId="25">
      <alignment horizontal="center"/>
    </xf>
    <xf numFmtId="0" fontId="22" fillId="10" borderId="10" xfId="26"/>
    <xf numFmtId="166" fontId="4" fillId="0" borderId="2" xfId="27">
      <alignment horizontal="center"/>
    </xf>
    <xf numFmtId="169" fontId="13" fillId="0" borderId="9" xfId="74">
      <alignment horizontal="center"/>
      <protection locked="0"/>
    </xf>
    <xf numFmtId="0" fontId="0" fillId="0" borderId="0" xfId="0"/>
    <xf numFmtId="0" fontId="5" fillId="0" borderId="2" xfId="13" applyAlignment="1">
      <alignment horizontal="center"/>
    </xf>
    <xf numFmtId="0" fontId="0" fillId="0" borderId="0" xfId="0"/>
    <xf numFmtId="170" fontId="6" fillId="0" borderId="0" xfId="6" applyNumberFormat="1" applyAlignment="1">
      <alignment horizontal="left"/>
    </xf>
    <xf numFmtId="171" fontId="22" fillId="10" borderId="10" xfId="26" applyNumberFormat="1" applyAlignment="1">
      <alignment horizontal="center"/>
    </xf>
    <xf numFmtId="172" fontId="22" fillId="10" borderId="10" xfId="26" applyNumberFormat="1" applyAlignment="1">
      <alignment horizontal="center"/>
    </xf>
    <xf numFmtId="173" fontId="16" fillId="6" borderId="20" xfId="0" applyNumberFormat="1" applyFont="1" applyFill="1" applyBorder="1"/>
    <xf numFmtId="164" fontId="0" fillId="0" borderId="0" xfId="77" applyFont="1"/>
    <xf numFmtId="0" fontId="0" fillId="0" borderId="0" xfId="0"/>
    <xf numFmtId="174" fontId="0" fillId="0" borderId="0" xfId="78" applyFont="1"/>
    <xf numFmtId="168" fontId="8" fillId="45" borderId="4" xfId="9" applyNumberFormat="1">
      <alignment horizontal="centerContinuous" vertical="center" wrapText="1"/>
    </xf>
    <xf numFmtId="175" fontId="42" fillId="43" borderId="21" xfId="79"/>
    <xf numFmtId="177" fontId="5" fillId="6" borderId="0" xfId="80" applyFont="1" applyFill="1" applyBorder="1" applyAlignment="1">
      <alignment horizontal="right"/>
    </xf>
    <xf numFmtId="0" fontId="19" fillId="0" borderId="0" xfId="0" applyFont="1"/>
    <xf numFmtId="0" fontId="21" fillId="0" borderId="0" xfId="0" applyFont="1"/>
    <xf numFmtId="3" fontId="0" fillId="0" borderId="0" xfId="0" applyNumberFormat="1"/>
    <xf numFmtId="4" fontId="0" fillId="0" borderId="0" xfId="0" applyNumberFormat="1"/>
    <xf numFmtId="2" fontId="0" fillId="0" borderId="0" xfId="0" applyNumberFormat="1"/>
    <xf numFmtId="0" fontId="43" fillId="0" borderId="0" xfId="0" applyFont="1"/>
    <xf numFmtId="0" fontId="0" fillId="0" borderId="0" xfId="0" applyBorder="1"/>
    <xf numFmtId="3" fontId="0" fillId="0" borderId="0" xfId="0" applyNumberFormat="1" applyBorder="1"/>
    <xf numFmtId="178" fontId="0" fillId="0" borderId="0" xfId="0" applyNumberFormat="1"/>
    <xf numFmtId="178" fontId="22" fillId="10" borderId="10" xfId="26" applyNumberFormat="1"/>
    <xf numFmtId="4" fontId="22" fillId="10" borderId="10" xfId="26" applyNumberFormat="1"/>
    <xf numFmtId="179" fontId="22" fillId="10" borderId="10" xfId="26" applyNumberFormat="1"/>
    <xf numFmtId="3" fontId="0" fillId="0" borderId="6" xfId="11" applyNumberFormat="1" applyFont="1"/>
    <xf numFmtId="3" fontId="0" fillId="0" borderId="7" xfId="12" applyNumberFormat="1" applyFont="1"/>
    <xf numFmtId="179" fontId="22" fillId="10" borderId="10" xfId="26" applyNumberFormat="1" applyAlignment="1">
      <alignment horizontal="center"/>
    </xf>
    <xf numFmtId="4" fontId="5" fillId="0" borderId="2" xfId="13" applyNumberFormat="1"/>
    <xf numFmtId="182" fontId="0" fillId="0" borderId="0" xfId="0" applyNumberFormat="1"/>
    <xf numFmtId="3" fontId="0" fillId="6" borderId="6" xfId="11" applyNumberFormat="1" applyFont="1" applyFill="1"/>
    <xf numFmtId="0" fontId="0" fillId="6" borderId="0" xfId="0" quotePrefix="1" applyFill="1"/>
    <xf numFmtId="183" fontId="4" fillId="0" borderId="2" xfId="27" applyNumberFormat="1">
      <alignment horizontal="center"/>
    </xf>
    <xf numFmtId="178" fontId="5" fillId="2" borderId="2" xfId="5" applyNumberFormat="1"/>
    <xf numFmtId="175" fontId="0" fillId="6" borderId="0" xfId="0" applyNumberFormat="1" applyFill="1"/>
    <xf numFmtId="175" fontId="0" fillId="0" borderId="0" xfId="0" applyNumberFormat="1"/>
    <xf numFmtId="178" fontId="0" fillId="0" borderId="0" xfId="0" applyNumberFormat="1" applyBorder="1"/>
    <xf numFmtId="178" fontId="0" fillId="6" borderId="0" xfId="0" applyNumberFormat="1" applyFill="1" applyBorder="1"/>
    <xf numFmtId="0" fontId="0" fillId="0" borderId="7" xfId="12" applyFont="1" applyFill="1"/>
    <xf numFmtId="178" fontId="0" fillId="0" borderId="7" xfId="12" applyNumberFormat="1" applyFont="1"/>
    <xf numFmtId="0" fontId="0" fillId="0" borderId="6" xfId="11" applyFont="1" applyFill="1"/>
    <xf numFmtId="0" fontId="0" fillId="0" borderId="0" xfId="0"/>
    <xf numFmtId="0" fontId="8" fillId="45" borderId="23" xfId="9" applyBorder="1">
      <alignment horizontal="centerContinuous" vertical="center" wrapText="1"/>
    </xf>
    <xf numFmtId="0" fontId="8" fillId="45" borderId="24" xfId="9" applyBorder="1">
      <alignment horizontal="centerContinuous" vertical="center" wrapText="1"/>
    </xf>
    <xf numFmtId="0" fontId="8" fillId="45" borderId="23" xfId="9" applyBorder="1" applyAlignment="1">
      <alignment horizontal="left" vertical="center"/>
    </xf>
    <xf numFmtId="181" fontId="9" fillId="2" borderId="2" xfId="15" applyNumberFormat="1"/>
    <xf numFmtId="179" fontId="9" fillId="2" borderId="2" xfId="15" applyNumberFormat="1" applyAlignment="1">
      <alignment horizontal="center"/>
    </xf>
    <xf numFmtId="0" fontId="44" fillId="45" borderId="22" xfId="9" applyFont="1" applyBorder="1" applyAlignment="1">
      <alignment horizontal="left" vertical="center" wrapText="1"/>
    </xf>
    <xf numFmtId="0" fontId="44" fillId="45" borderId="4" xfId="9" applyFont="1">
      <alignment horizontal="centerContinuous" vertical="center" wrapText="1"/>
    </xf>
    <xf numFmtId="180" fontId="45" fillId="44" borderId="25" xfId="81"/>
    <xf numFmtId="180" fontId="45" fillId="5" borderId="8" xfId="81" applyFill="1" applyBorder="1"/>
    <xf numFmtId="180" fontId="45" fillId="5" borderId="25" xfId="81" applyFill="1"/>
    <xf numFmtId="180" fontId="45" fillId="44" borderId="25" xfId="81" quotePrefix="1"/>
    <xf numFmtId="184" fontId="0" fillId="6" borderId="6" xfId="77" applyNumberFormat="1" applyFont="1" applyFill="1" applyBorder="1"/>
    <xf numFmtId="175" fontId="0" fillId="0" borderId="7" xfId="12" applyNumberFormat="1" applyFont="1"/>
    <xf numFmtId="178" fontId="9" fillId="2" borderId="7" xfId="12" applyNumberFormat="1" applyFont="1" applyFill="1"/>
    <xf numFmtId="0" fontId="5" fillId="2" borderId="2" xfId="5" applyAlignment="1">
      <alignment horizontal="center"/>
    </xf>
    <xf numFmtId="0" fontId="0" fillId="0" borderId="0" xfId="0" applyAlignment="1">
      <alignment vertical="center" wrapText="1"/>
    </xf>
    <xf numFmtId="0" fontId="0" fillId="0" borderId="0" xfId="0" applyAlignment="1">
      <alignment vertical="center"/>
    </xf>
    <xf numFmtId="0" fontId="0" fillId="0" borderId="0" xfId="0" applyAlignment="1">
      <alignment vertical="top"/>
    </xf>
    <xf numFmtId="0" fontId="3" fillId="0" borderId="0" xfId="3" applyAlignment="1">
      <alignment vertical="top"/>
    </xf>
    <xf numFmtId="178" fontId="21" fillId="6" borderId="0" xfId="0" applyNumberFormat="1" applyFont="1" applyFill="1" applyBorder="1"/>
    <xf numFmtId="0" fontId="18" fillId="45" borderId="0" xfId="82"/>
    <xf numFmtId="0" fontId="0" fillId="46" borderId="0" xfId="0" applyFill="1"/>
    <xf numFmtId="0" fontId="0" fillId="6" borderId="26" xfId="0" applyFill="1" applyBorder="1"/>
    <xf numFmtId="0" fontId="0" fillId="6" borderId="27" xfId="0" applyFill="1" applyBorder="1" applyAlignment="1"/>
    <xf numFmtId="0" fontId="0" fillId="6" borderId="28" xfId="0" applyFill="1" applyBorder="1" applyAlignment="1"/>
    <xf numFmtId="0" fontId="0" fillId="6" borderId="29" xfId="0" applyFill="1" applyBorder="1"/>
    <xf numFmtId="0" fontId="47" fillId="6" borderId="0" xfId="0" applyFont="1" applyFill="1" applyBorder="1" applyAlignment="1"/>
    <xf numFmtId="0" fontId="48" fillId="6" borderId="0" xfId="0" applyFont="1" applyFill="1" applyBorder="1" applyAlignment="1"/>
    <xf numFmtId="0" fontId="0" fillId="0" borderId="0" xfId="0" applyBorder="1" applyAlignment="1"/>
    <xf numFmtId="0" fontId="0" fillId="6" borderId="30" xfId="0" applyFill="1" applyBorder="1" applyAlignment="1"/>
    <xf numFmtId="0" fontId="49" fillId="0" borderId="0" xfId="0" applyFont="1" applyAlignment="1"/>
    <xf numFmtId="0" fontId="0" fillId="0" borderId="0" xfId="0" applyAlignment="1"/>
    <xf numFmtId="0" fontId="0" fillId="45" borderId="31" xfId="0" applyFill="1" applyBorder="1"/>
    <xf numFmtId="0" fontId="0" fillId="45" borderId="32" xfId="0" applyFill="1" applyBorder="1"/>
    <xf numFmtId="0" fontId="0" fillId="45" borderId="33" xfId="0" applyFill="1" applyBorder="1"/>
    <xf numFmtId="0" fontId="0" fillId="6" borderId="30" xfId="0" applyFill="1" applyBorder="1"/>
    <xf numFmtId="0" fontId="50" fillId="6" borderId="0" xfId="0" applyFont="1" applyFill="1" applyBorder="1"/>
    <xf numFmtId="0" fontId="49" fillId="6" borderId="0" xfId="0" applyFont="1" applyFill="1" applyBorder="1"/>
    <xf numFmtId="0" fontId="51" fillId="0" borderId="0" xfId="0" applyFont="1" applyBorder="1"/>
    <xf numFmtId="0" fontId="52" fillId="45" borderId="32" xfId="0" applyFont="1" applyFill="1" applyBorder="1"/>
    <xf numFmtId="0" fontId="38" fillId="45" borderId="32" xfId="0" applyFont="1" applyFill="1" applyBorder="1"/>
    <xf numFmtId="0" fontId="0" fillId="6" borderId="29" xfId="0" applyFont="1" applyFill="1" applyBorder="1"/>
    <xf numFmtId="0" fontId="0" fillId="0" borderId="0" xfId="0" applyFont="1" applyBorder="1"/>
    <xf numFmtId="0" fontId="53" fillId="0" borderId="0" xfId="0" applyFont="1" applyBorder="1"/>
    <xf numFmtId="0" fontId="55" fillId="0" borderId="0" xfId="83" applyFont="1" applyBorder="1"/>
    <xf numFmtId="0" fontId="0" fillId="0" borderId="0" xfId="0" applyFont="1"/>
    <xf numFmtId="0" fontId="51" fillId="0" borderId="0" xfId="0" applyFont="1" applyBorder="1" applyAlignment="1">
      <alignment horizontal="right"/>
    </xf>
    <xf numFmtId="0" fontId="0" fillId="6" borderId="34" xfId="0" applyFill="1" applyBorder="1"/>
    <xf numFmtId="0" fontId="0" fillId="6" borderId="35" xfId="0" applyFill="1" applyBorder="1"/>
    <xf numFmtId="0" fontId="0" fillId="6" borderId="36" xfId="0" applyFill="1" applyBorder="1"/>
  </cellXfs>
  <cellStyles count="84">
    <cellStyle name="20 % - Akzent1" xfId="51" builtinId="30" hidden="1"/>
    <cellStyle name="20 % - Akzent2" xfId="55" builtinId="34" hidden="1"/>
    <cellStyle name="20 % - Akzent3" xfId="59" builtinId="38" hidden="1"/>
    <cellStyle name="20 % - Akzent4" xfId="63" builtinId="42" hidden="1"/>
    <cellStyle name="20 % - Akzent5" xfId="67" builtinId="46" hidden="1"/>
    <cellStyle name="20 % - Akzent6" xfId="71" builtinId="50" hidden="1"/>
    <cellStyle name="40 % - Akzent1" xfId="52" builtinId="31" hidden="1"/>
    <cellStyle name="40 % - Akzent2" xfId="56" builtinId="35" hidden="1"/>
    <cellStyle name="40 % - Akzent3" xfId="60" builtinId="39" hidden="1"/>
    <cellStyle name="40 % - Akzent4" xfId="64" builtinId="43" hidden="1"/>
    <cellStyle name="40 % - Akzent5" xfId="68" builtinId="47" hidden="1"/>
    <cellStyle name="40 % - Akzent6" xfId="72" builtinId="51" hidden="1"/>
    <cellStyle name="60 % - Akzent1" xfId="53" builtinId="32" hidden="1"/>
    <cellStyle name="60 % - Akzent2" xfId="57" builtinId="36" hidden="1"/>
    <cellStyle name="60 % - Akzent3" xfId="61" builtinId="40" hidden="1"/>
    <cellStyle name="60 % - Akzent4" xfId="65" builtinId="44" hidden="1"/>
    <cellStyle name="60 % - Akzent5" xfId="69" builtinId="48" hidden="1"/>
    <cellStyle name="60 % - Akzent6" xfId="73" builtinId="52" hidden="1"/>
    <cellStyle name="Akzent1" xfId="50" builtinId="29" hidden="1"/>
    <cellStyle name="Akzent2" xfId="54" builtinId="33" hidden="1"/>
    <cellStyle name="Akzent3" xfId="58" builtinId="37" hidden="1"/>
    <cellStyle name="Akzent4" xfId="62" builtinId="41" hidden="1"/>
    <cellStyle name="Akzent5" xfId="66" builtinId="45" hidden="1"/>
    <cellStyle name="Akzent6" xfId="70" builtinId="49" hidden="1"/>
    <cellStyle name="Annahme" xfId="26"/>
    <cellStyle name="Ausgabe" xfId="42" builtinId="21" hidden="1"/>
    <cellStyle name="Berechnung" xfId="43" builtinId="22" hidden="1"/>
    <cellStyle name="Bezeichnung_Eingabe" xfId="16"/>
    <cellStyle name="Blatt_1" xfId="22"/>
    <cellStyle name="Blatt_2" xfId="23"/>
    <cellStyle name="Blatt_3" xfId="82"/>
    <cellStyle name="Datum" xfId="80"/>
    <cellStyle name="Dezimal [0]" xfId="29" builtinId="6" hidden="1"/>
    <cellStyle name="Eingabe" xfId="41" builtinId="20" hidden="1"/>
    <cellStyle name="Einheit" xfId="6"/>
    <cellStyle name="Ergebnis" xfId="49" builtinId="25" hidden="1"/>
    <cellStyle name="Erklärender Text" xfId="48" builtinId="53" hidden="1"/>
    <cellStyle name="Ext_Link" xfId="79"/>
    <cellStyle name="Flag" xfId="81"/>
    <cellStyle name="Gut" xfId="38" builtinId="26" hidden="1"/>
    <cellStyle name="Hyperlink" xfId="75" builtinId="8" hidden="1"/>
    <cellStyle name="Hyperlink" xfId="76" builtinId="8" hidden="1"/>
    <cellStyle name="Hyperlink" xfId="83" builtinId="8"/>
    <cellStyle name="Hyperlink-Text" xfId="21"/>
    <cellStyle name="Komma" xfId="28" builtinId="3" hidden="1"/>
    <cellStyle name="Kontrolle_DEU" xfId="27"/>
    <cellStyle name="Kontrolle_ENG" xfId="18"/>
    <cellStyle name="Leere_Zelle" xfId="17"/>
    <cellStyle name="Neutral" xfId="40" builtinId="28" hidden="1"/>
    <cellStyle name="Notiz" xfId="47" builtinId="10" hidden="1"/>
    <cellStyle name="Prozent" xfId="32" builtinId="5" hidden="1"/>
    <cellStyle name="Quotient" xfId="14"/>
    <cellStyle name="Referenz_InSheet" xfId="13"/>
    <cellStyle name="Referenz_OffSheet" xfId="15"/>
    <cellStyle name="Schalter_DEU" xfId="20"/>
    <cellStyle name="Schalter_ENG" xfId="74"/>
    <cellStyle name="Schlecht" xfId="39" builtinId="27" hidden="1"/>
    <cellStyle name="Standard" xfId="0" builtinId="0" customBuiltin="1"/>
    <cellStyle name="Status_in_Arbeit" xfId="19"/>
    <cellStyle name="Status_in_Ordnung" xfId="24"/>
    <cellStyle name="Status_Pruefen" xfId="25"/>
    <cellStyle name="Tabellen_Ueb" xfId="9"/>
    <cellStyle name="Techn_Eingabe" xfId="4"/>
    <cellStyle name="Überschrift" xfId="33" builtinId="15" hidden="1"/>
    <cellStyle name="Überschrift 1" xfId="34" builtinId="16" hidden="1"/>
    <cellStyle name="Überschrift 2" xfId="35" builtinId="17" hidden="1"/>
    <cellStyle name="Überschrift 3" xfId="36" builtinId="18" hidden="1"/>
    <cellStyle name="Überschrift 4" xfId="37" builtinId="19" hidden="1"/>
    <cellStyle name="Ueb1" xfId="1"/>
    <cellStyle name="Ueb2" xfId="2"/>
    <cellStyle name="Ueb3" xfId="3"/>
    <cellStyle name="Ueb4" xfId="7"/>
    <cellStyle name="Verknüpfte Zelle" xfId="44" builtinId="24" hidden="1"/>
    <cellStyle name="Währung" xfId="30" builtinId="4" hidden="1"/>
    <cellStyle name="Währung [0]" xfId="31" builtinId="7" hidden="1"/>
    <cellStyle name="Warnender Text" xfId="46" builtinId="11" hidden="1"/>
    <cellStyle name="Zahl_Prozent" xfId="78"/>
    <cellStyle name="Zahl_Standard" xfId="77"/>
    <cellStyle name="Zeile_Abgrenzung" xfId="8"/>
    <cellStyle name="Zeile_Schlussbilanz" xfId="12"/>
    <cellStyle name="Zeile_Spalten-Summe" xfId="5"/>
    <cellStyle name="Zeile_Summe" xfId="11"/>
    <cellStyle name="Zeile_Zw-summe" xfId="10"/>
    <cellStyle name="Zelle überprüfen" xfId="45" builtinId="23" hidden="1"/>
  </cellStyles>
  <dxfs count="17">
    <dxf>
      <font>
        <condense val="0"/>
        <extend val="0"/>
        <color indexed="22"/>
      </font>
      <fill>
        <patternFill patternType="lightDown">
          <fgColor rgb="FFFF0000"/>
          <bgColor indexed="65"/>
        </patternFill>
      </fill>
      <border>
        <left style="thin">
          <color indexed="23"/>
        </left>
        <right style="thin">
          <color indexed="23"/>
        </right>
        <top style="thin">
          <color indexed="23"/>
        </top>
        <bottom style="thin">
          <color indexed="23"/>
        </bottom>
      </border>
    </dxf>
    <dxf>
      <font>
        <condense val="0"/>
        <extend val="0"/>
        <color indexed="42"/>
      </font>
      <fill>
        <patternFill patternType="lightUp">
          <fgColor indexed="22"/>
          <bgColor indexed="42"/>
        </patternFill>
      </fill>
      <border>
        <left style="thin">
          <color indexed="55"/>
        </left>
        <right style="thin">
          <color indexed="55"/>
        </right>
        <top style="thin">
          <color indexed="55"/>
        </top>
        <bottom style="thin">
          <color indexed="55"/>
        </bottom>
      </border>
    </dxf>
    <dxf>
      <fill>
        <patternFill patternType="lightUp">
          <fgColor theme="4" tint="-0.24994659260841701"/>
          <bgColor indexed="44"/>
        </patternFill>
      </fill>
      <border>
        <left style="thin">
          <color indexed="55"/>
        </left>
        <right style="thin">
          <color indexed="55"/>
        </right>
        <top style="thin">
          <color indexed="55"/>
        </top>
        <bottom style="thin">
          <color indexed="55"/>
        </bottom>
      </border>
    </dxf>
    <dxf>
      <fill>
        <patternFill patternType="lightUp">
          <fgColor indexed="55"/>
          <bgColor indexed="13"/>
        </patternFill>
      </fill>
      <border>
        <left style="thin">
          <color indexed="55"/>
        </left>
        <right style="thin">
          <color indexed="55"/>
        </right>
        <top style="thin">
          <color indexed="55"/>
        </top>
        <bottom style="thin">
          <color indexed="55"/>
        </bottom>
      </border>
    </dxf>
    <dxf>
      <fill>
        <patternFill>
          <bgColor indexed="44"/>
        </patternFill>
      </fill>
      <border>
        <top/>
        <bottom/>
      </border>
    </dxf>
    <dxf>
      <font>
        <b val="0"/>
        <i val="0"/>
        <condense val="0"/>
        <extend val="0"/>
        <color auto="1"/>
      </font>
      <fill>
        <patternFill>
          <bgColor indexed="43"/>
        </patternFill>
      </fill>
      <border>
        <top/>
        <bottom style="thin">
          <color indexed="34"/>
        </bottom>
      </border>
    </dxf>
    <dxf>
      <font>
        <color theme="5"/>
      </font>
      <fill>
        <patternFill>
          <bgColor theme="5"/>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condense val="0"/>
        <extend val="0"/>
        <color indexed="10"/>
      </font>
      <fill>
        <patternFill patternType="solid">
          <fgColor indexed="14"/>
          <bgColor theme="0" tint="-0.14996795556505021"/>
        </patternFill>
      </fill>
      <border>
        <left style="thin">
          <color indexed="10"/>
        </left>
        <right style="thin">
          <color indexed="10"/>
        </right>
        <top style="thin">
          <color indexed="10"/>
        </top>
        <bottom style="thin">
          <color indexed="10"/>
        </bottom>
      </border>
    </dxf>
    <dxf>
      <font>
        <b/>
        <i val="0"/>
        <condense val="0"/>
        <extend val="0"/>
        <color indexed="10"/>
      </font>
      <fill>
        <patternFill patternType="solid">
          <fgColor indexed="14"/>
          <bgColor theme="0" tint="-0.14996795556505021"/>
        </patternFill>
      </fill>
      <border>
        <left style="thin">
          <color indexed="10"/>
        </left>
        <right style="thin">
          <color indexed="10"/>
        </right>
        <top style="thin">
          <color indexed="10"/>
        </top>
        <bottom style="thin">
          <color indexed="10"/>
        </bottom>
      </border>
    </dxf>
    <dxf>
      <font>
        <condense val="0"/>
        <extend val="0"/>
        <color indexed="10"/>
      </font>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
      <font>
        <condense val="0"/>
        <extend val="0"/>
        <color indexed="22"/>
      </font>
      <fill>
        <patternFill patternType="lightDown">
          <fgColor rgb="FFFF0000"/>
          <bgColor indexed="65"/>
        </patternFill>
      </fill>
      <border>
        <left style="thin">
          <color indexed="23"/>
        </left>
        <right style="thin">
          <color indexed="23"/>
        </right>
        <top style="thin">
          <color indexed="23"/>
        </top>
        <bottom style="thin">
          <color indexed="23"/>
        </bottom>
      </border>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
      <font>
        <condense val="0"/>
        <extend val="0"/>
        <color indexed="22"/>
      </font>
      <fill>
        <patternFill patternType="lightDown">
          <fgColor rgb="FFFF0000"/>
          <bgColor indexed="65"/>
        </patternFill>
      </fill>
      <border>
        <left style="thin">
          <color indexed="23"/>
        </left>
        <right style="thin">
          <color indexed="23"/>
        </right>
        <top style="thin">
          <color indexed="23"/>
        </top>
        <bottom style="thin">
          <color indexed="23"/>
        </bottom>
      </border>
    </dxf>
    <dxf>
      <font>
        <condense val="0"/>
        <extend val="0"/>
        <color indexed="22"/>
      </font>
      <fill>
        <patternFill patternType="lightDown">
          <fgColor rgb="FFFF0000"/>
          <bgColor indexed="65"/>
        </patternFill>
      </fill>
      <border>
        <left style="thin">
          <color indexed="23"/>
        </left>
        <right style="thin">
          <color indexed="23"/>
        </right>
        <top style="thin">
          <color indexed="23"/>
        </top>
        <bottom style="thin">
          <color indexed="23"/>
        </bottom>
      </border>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s>
  <tableStyles count="0" defaultTableStyle="TableStyleMedium2" defaultPivotStyle="PivotStyleLight16"/>
  <colors>
    <mruColors>
      <color rgb="FF25346A"/>
      <color rgb="FFFF5050"/>
      <color rgb="FFFFFFCC"/>
      <color rgb="FF0074BC"/>
      <color rgb="FFBEE5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12</xdr:col>
      <xdr:colOff>0</xdr:colOff>
      <xdr:row>36</xdr:row>
      <xdr:rowOff>0</xdr:rowOff>
    </xdr:to>
    <xdr:sp macro="" textlink="">
      <xdr:nvSpPr>
        <xdr:cNvPr id="2" name="TextBox 4"/>
        <xdr:cNvSpPr txBox="1"/>
      </xdr:nvSpPr>
      <xdr:spPr>
        <a:xfrm>
          <a:off x="390525" y="4095750"/>
          <a:ext cx="7620000" cy="3429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AU" sz="2000" i="1">
              <a:solidFill>
                <a:schemeClr val="tx1">
                  <a:lumMod val="75000"/>
                  <a:lumOff val="25000"/>
                </a:schemeClr>
              </a:solidFill>
              <a:latin typeface="+mn-lt"/>
              <a:cs typeface="Arial" pitchFamily="34" charset="0"/>
            </a:rPr>
            <a:t>Bitte vor Nutzung dieser </a:t>
          </a:r>
          <a:r>
            <a:rPr lang="en-AU" sz="2000" i="1" baseline="0">
              <a:solidFill>
                <a:schemeClr val="tx1">
                  <a:lumMod val="75000"/>
                  <a:lumOff val="25000"/>
                </a:schemeClr>
              </a:solidFill>
              <a:latin typeface="+mn-lt"/>
              <a:cs typeface="Arial" pitchFamily="34" charset="0"/>
            </a:rPr>
            <a:t>Tutorial-Datei lesen</a:t>
          </a:r>
        </a:p>
        <a:p>
          <a:endParaRPr lang="en-AU" sz="1100" baseline="0">
            <a:solidFill>
              <a:schemeClr val="tx1">
                <a:lumMod val="75000"/>
                <a:lumOff val="25000"/>
              </a:schemeClr>
            </a:solidFill>
            <a:latin typeface="+mn-lt"/>
            <a:cs typeface="Arial" pitchFamily="34" charset="0"/>
          </a:endParaRPr>
        </a:p>
        <a:p>
          <a:r>
            <a:rPr lang="en-AU" sz="1100" b="1" baseline="0">
              <a:solidFill>
                <a:srgbClr val="313D72"/>
              </a:solidFill>
              <a:latin typeface="+mn-lt"/>
              <a:cs typeface="Arial" pitchFamily="34" charset="0"/>
            </a:rPr>
            <a:t>Inhalt</a:t>
          </a:r>
        </a:p>
        <a:p>
          <a:r>
            <a:rPr lang="en-AU" sz="1100" baseline="0">
              <a:solidFill>
                <a:schemeClr val="tx1">
                  <a:lumMod val="75000"/>
                  <a:lumOff val="25000"/>
                </a:schemeClr>
              </a:solidFill>
              <a:latin typeface="+mn-lt"/>
              <a:cs typeface="Arial" pitchFamily="34" charset="0"/>
            </a:rPr>
            <a:t>Dieses Tutorial wurde von der Smart Cap GmbH für Schulungszwecke erstellt. Die Inhalte dieser Datei wurden mit größter Sorgfalt zusammengestellt. Dennoch können für die Richtigkeit und Vollständigkeit keine Gewähr übernommen werden. Die Ergebnisse in dieser Tutorial-Datei basieren im wesentlichen auf den Eingabedaten dieser Datei. Diese sind so angelegt, dass sie von Anwendern leicht verändert werden können.</a:t>
          </a:r>
        </a:p>
        <a:p>
          <a:endParaRPr lang="en-AU" sz="1100" baseline="0">
            <a:solidFill>
              <a:schemeClr val="tx1">
                <a:lumMod val="75000"/>
                <a:lumOff val="25000"/>
              </a:schemeClr>
            </a:solidFill>
            <a:latin typeface="+mn-lt"/>
            <a:cs typeface="Arial" pitchFamily="34" charset="0"/>
          </a:endParaRPr>
        </a:p>
        <a:p>
          <a:r>
            <a:rPr lang="en-AU" sz="1100" b="1" baseline="0">
              <a:solidFill>
                <a:srgbClr val="313D72"/>
              </a:solidFill>
              <a:latin typeface="+mn-lt"/>
              <a:cs typeface="Arial" pitchFamily="34" charset="0"/>
            </a:rPr>
            <a:t>Haftungsausschluss</a:t>
          </a:r>
        </a:p>
        <a:p>
          <a:r>
            <a:rPr lang="en-AU" sz="1100" baseline="0">
              <a:solidFill>
                <a:schemeClr val="tx1">
                  <a:lumMod val="75000"/>
                  <a:lumOff val="25000"/>
                </a:schemeClr>
              </a:solidFill>
              <a:latin typeface="+mn-lt"/>
              <a:cs typeface="Arial" pitchFamily="34" charset="0"/>
            </a:rPr>
            <a:t>Die Smart Cap GmbH übernimmt keine Gewähr oder Haftung für die Plausibilität oder Richtigkeit dieser Eingabedaten und keine Gewähr oder Haftung für die Richtigkeit der aus diesen Eingabedaten resultierenden Ergebnisse. Auch haftet die Smart Cap GmbH nicht für Schäden, die einem Anwender im Vertrauen auf die Richtigkeit der Ergebnisse dieser Berechnungen entstehen. Eine Nutzung dieser Datei erfolgt auf eigenes Risiko. </a:t>
          </a:r>
        </a:p>
        <a:p>
          <a:endParaRPr lang="en-AU" sz="1100" baseline="0">
            <a:solidFill>
              <a:schemeClr val="tx1">
                <a:lumMod val="75000"/>
                <a:lumOff val="25000"/>
              </a:schemeClr>
            </a:solidFill>
            <a:latin typeface="+mn-lt"/>
            <a:cs typeface="Arial" pitchFamily="34" charset="0"/>
          </a:endParaRPr>
        </a:p>
        <a:p>
          <a:r>
            <a:rPr lang="en-AU" sz="1100" b="1" baseline="0">
              <a:solidFill>
                <a:srgbClr val="313D72"/>
              </a:solidFill>
              <a:latin typeface="+mn-lt"/>
              <a:cs typeface="Arial" pitchFamily="34" charset="0"/>
            </a:rPr>
            <a:t>Nutzung und Weitergabe</a:t>
          </a:r>
        </a:p>
        <a:p>
          <a:r>
            <a:rPr lang="en-AU" sz="1100" baseline="0">
              <a:solidFill>
                <a:schemeClr val="tx1">
                  <a:lumMod val="75000"/>
                  <a:lumOff val="25000"/>
                </a:schemeClr>
              </a:solidFill>
              <a:latin typeface="+mn-lt"/>
              <a:ea typeface="+mn-ea"/>
              <a:cs typeface="Arial" pitchFamily="34" charset="0"/>
            </a:rPr>
            <a:t>Dieses Tutorial wurde von www.financial-modelling-videos.de kostenlos zur Verfügung gestellt und und ist urheberrechtlich geschützt. Die Datei darf weitergeben werden, solange die Copyright- und Lizenzhinweise unverändert mit weitergegeben werden. Eine kommerzielle Nutzung dieser Datei ist untersagt.</a:t>
          </a:r>
        </a:p>
      </xdr:txBody>
    </xdr:sp>
    <xdr:clientData/>
  </xdr:twoCellAnchor>
  <xdr:twoCellAnchor>
    <xdr:from>
      <xdr:col>2</xdr:col>
      <xdr:colOff>0</xdr:colOff>
      <xdr:row>38</xdr:row>
      <xdr:rowOff>0</xdr:rowOff>
    </xdr:from>
    <xdr:to>
      <xdr:col>12</xdr:col>
      <xdr:colOff>0</xdr:colOff>
      <xdr:row>50</xdr:row>
      <xdr:rowOff>0</xdr:rowOff>
    </xdr:to>
    <xdr:sp macro="" textlink="">
      <xdr:nvSpPr>
        <xdr:cNvPr id="3" name="TextBox 4"/>
        <xdr:cNvSpPr txBox="1"/>
      </xdr:nvSpPr>
      <xdr:spPr>
        <a:xfrm>
          <a:off x="390525" y="8077200"/>
          <a:ext cx="7620000" cy="1905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AU" sz="1050" b="1" baseline="0">
              <a:solidFill>
                <a:srgbClr val="313D72"/>
              </a:solidFill>
              <a:latin typeface="+mn-lt"/>
              <a:ea typeface="+mn-ea"/>
              <a:cs typeface="Arial" pitchFamily="34" charset="0"/>
            </a:rPr>
            <a:t>Profil</a:t>
          </a:r>
        </a:p>
        <a:p>
          <a:r>
            <a:rPr lang="de-DE" sz="1100">
              <a:solidFill>
                <a:schemeClr val="dk1"/>
              </a:solidFill>
              <a:effectLst/>
              <a:latin typeface="+mn-lt"/>
              <a:ea typeface="+mn-ea"/>
              <a:cs typeface="+mn-cs"/>
            </a:rPr>
            <a:t>Financial Modelling Videos bietet Intensiv-Video-Workshops, in denen Schritt für Schritt die Erstellung von professionellen Projekt-finanzierungs- und Cashflow-Modellen in Excel er­läutert wird. Die praxis­orientierten Modelle sind nach aktuellen, international akzeptierten Standards aufgebaut und erlauben den Nutzern höchstmögliche Transparenz und Flexibilität sowohl hin-sichtlich der Eingaben, als auch bezüglich der Projektbeurteilung zum Beispiel im Rahmen von Investitions- oder Kreditvergabe­entschei­dungen. </a:t>
          </a:r>
          <a:endParaRPr lang="de-DE" sz="1050">
            <a:effectLst/>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Neben Intensiv-Video-Workshops bietet die Smart Cap GmbH:</a:t>
          </a:r>
        </a:p>
        <a:p>
          <a:r>
            <a:rPr lang="de-DE" sz="1100">
              <a:solidFill>
                <a:schemeClr val="dk1"/>
              </a:solidFill>
              <a:effectLst/>
              <a:latin typeface="+mn-lt"/>
              <a:ea typeface="+mn-ea"/>
              <a:cs typeface="+mn-cs"/>
            </a:rPr>
            <a:t> 	• Erstellung individueller Finanzmodelle</a:t>
          </a:r>
          <a:endParaRPr lang="de-DE" sz="1050">
            <a:effectLst/>
          </a:endParaRPr>
        </a:p>
        <a:p>
          <a:r>
            <a:rPr lang="de-DE" sz="1100">
              <a:solidFill>
                <a:schemeClr val="dk1"/>
              </a:solidFill>
              <a:effectLst/>
              <a:latin typeface="+mn-lt"/>
              <a:ea typeface="+mn-ea"/>
              <a:cs typeface="+mn-cs"/>
            </a:rPr>
            <a:t>	• Modellreview und -optimierung	</a:t>
          </a:r>
          <a:endParaRPr lang="de-DE" sz="1050">
            <a:effectLst/>
          </a:endParaRPr>
        </a:p>
        <a:p>
          <a:r>
            <a:rPr lang="de-DE" sz="1100">
              <a:solidFill>
                <a:schemeClr val="dk1"/>
              </a:solidFill>
              <a:effectLst/>
              <a:latin typeface="+mn-lt"/>
              <a:ea typeface="+mn-ea"/>
              <a:cs typeface="+mn-cs"/>
            </a:rPr>
            <a:t>	• Seminare im Bereich Financial Modelling und Arbeiten mit Excel</a:t>
          </a:r>
          <a:endParaRPr lang="de-DE" sz="1050">
            <a:effectLst/>
          </a:endParaRPr>
        </a:p>
      </xdr:txBody>
    </xdr:sp>
    <xdr:clientData/>
  </xdr:twoCellAnchor>
  <xdr:twoCellAnchor editAs="oneCell">
    <xdr:from>
      <xdr:col>8</xdr:col>
      <xdr:colOff>134592</xdr:colOff>
      <xdr:row>1</xdr:row>
      <xdr:rowOff>94288</xdr:rowOff>
    </xdr:from>
    <xdr:to>
      <xdr:col>8</xdr:col>
      <xdr:colOff>134592</xdr:colOff>
      <xdr:row>2</xdr:row>
      <xdr:rowOff>314325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97117" y="294313"/>
          <a:ext cx="2913408" cy="1239212"/>
        </a:xfrm>
        <a:prstGeom prst="rect">
          <a:avLst/>
        </a:prstGeom>
      </xdr:spPr>
    </xdr:pic>
    <xdr:clientData/>
  </xdr:twoCellAnchor>
  <xdr:twoCellAnchor editAs="oneCell">
    <xdr:from>
      <xdr:col>8</xdr:col>
      <xdr:colOff>0</xdr:colOff>
      <xdr:row>1</xdr:row>
      <xdr:rowOff>94288</xdr:rowOff>
    </xdr:from>
    <xdr:to>
      <xdr:col>11</xdr:col>
      <xdr:colOff>627408</xdr:colOff>
      <xdr:row>5</xdr:row>
      <xdr:rowOff>0</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2525" y="265738"/>
          <a:ext cx="2913408" cy="123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726387</xdr:colOff>
      <xdr:row>18</xdr:row>
      <xdr:rowOff>33130</xdr:rowOff>
    </xdr:from>
    <xdr:to>
      <xdr:col>6</xdr:col>
      <xdr:colOff>82824</xdr:colOff>
      <xdr:row>21</xdr:row>
      <xdr:rowOff>66258</xdr:rowOff>
    </xdr:to>
    <xdr:sp macro="" textlink="">
      <xdr:nvSpPr>
        <xdr:cNvPr id="6" name="Ellipse 5"/>
        <xdr:cNvSpPr/>
      </xdr:nvSpPr>
      <xdr:spPr>
        <a:xfrm>
          <a:off x="6076952" y="2981739"/>
          <a:ext cx="880437" cy="53008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443123</xdr:colOff>
      <xdr:row>18</xdr:row>
      <xdr:rowOff>85347</xdr:rowOff>
    </xdr:from>
    <xdr:to>
      <xdr:col>10</xdr:col>
      <xdr:colOff>40296</xdr:colOff>
      <xdr:row>20</xdr:row>
      <xdr:rowOff>72066</xdr:rowOff>
    </xdr:to>
    <xdr:sp macro="" textlink="">
      <xdr:nvSpPr>
        <xdr:cNvPr id="5" name="Ellipse 4"/>
        <xdr:cNvSpPr/>
      </xdr:nvSpPr>
      <xdr:spPr>
        <a:xfrm>
          <a:off x="10382253" y="3199608"/>
          <a:ext cx="922391" cy="31802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305626</xdr:colOff>
      <xdr:row>18</xdr:row>
      <xdr:rowOff>80373</xdr:rowOff>
    </xdr:from>
    <xdr:to>
      <xdr:col>8</xdr:col>
      <xdr:colOff>51886</xdr:colOff>
      <xdr:row>20</xdr:row>
      <xdr:rowOff>67092</xdr:rowOff>
    </xdr:to>
    <xdr:sp macro="" textlink="">
      <xdr:nvSpPr>
        <xdr:cNvPr id="7" name="Ellipse 6"/>
        <xdr:cNvSpPr/>
      </xdr:nvSpPr>
      <xdr:spPr>
        <a:xfrm>
          <a:off x="6674952" y="3194634"/>
          <a:ext cx="508260" cy="31802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463826</xdr:colOff>
      <xdr:row>27</xdr:row>
      <xdr:rowOff>24848</xdr:rowOff>
    </xdr:from>
    <xdr:to>
      <xdr:col>3</xdr:col>
      <xdr:colOff>356152</xdr:colOff>
      <xdr:row>31</xdr:row>
      <xdr:rowOff>41414</xdr:rowOff>
    </xdr:to>
    <xdr:sp macro="" textlink="">
      <xdr:nvSpPr>
        <xdr:cNvPr id="8" name="Rectangular Callout 34"/>
        <xdr:cNvSpPr/>
      </xdr:nvSpPr>
      <xdr:spPr>
        <a:xfrm>
          <a:off x="728869" y="4712805"/>
          <a:ext cx="2691848" cy="679174"/>
        </a:xfrm>
        <a:prstGeom prst="wedgeRectCallout">
          <a:avLst>
            <a:gd name="adj1" fmla="val 99945"/>
            <a:gd name="adj2" fmla="val -181428"/>
          </a:avLst>
        </a:prstGeom>
        <a:solidFill>
          <a:schemeClr val="bg1">
            <a:lumMod val="85000"/>
          </a:schemeClr>
        </a:solidFill>
        <a:ln w="38100">
          <a:solidFill>
            <a:schemeClr val="accent1">
              <a:lumMod val="75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1300" b="1">
              <a:solidFill>
                <a:schemeClr val="accent1">
                  <a:lumMod val="75000"/>
                </a:schemeClr>
              </a:solidFill>
              <a:latin typeface="Arial" pitchFamily="34" charset="0"/>
              <a:cs typeface="Arial" pitchFamily="34" charset="0"/>
            </a:rPr>
            <a:t>Hinweis</a:t>
          </a:r>
          <a:r>
            <a:rPr lang="en-US" sz="1300" b="1" baseline="0">
              <a:solidFill>
                <a:schemeClr val="accent1">
                  <a:lumMod val="75000"/>
                </a:schemeClr>
              </a:solidFill>
              <a:latin typeface="Arial" pitchFamily="34" charset="0"/>
              <a:cs typeface="Arial" pitchFamily="34" charset="0"/>
            </a:rPr>
            <a:t>: </a:t>
          </a:r>
          <a:endParaRPr lang="en-US" sz="1300" b="1">
            <a:solidFill>
              <a:schemeClr val="accent1">
                <a:lumMod val="75000"/>
              </a:schemeClr>
            </a:solidFill>
            <a:latin typeface="Arial" pitchFamily="34" charset="0"/>
            <a:cs typeface="Arial" pitchFamily="34" charset="0"/>
          </a:endParaRPr>
        </a:p>
        <a:p>
          <a:pPr algn="l"/>
          <a:r>
            <a:rPr lang="en-US" sz="1100" b="0">
              <a:solidFill>
                <a:sysClr val="windowText" lastClr="000000"/>
              </a:solidFill>
              <a:latin typeface="Arial" pitchFamily="34" charset="0"/>
              <a:cs typeface="Arial" pitchFamily="34" charset="0"/>
            </a:rPr>
            <a:t>Für eine korrekte Berechnung muss die Iterative Berechnung aktiviert sein!</a:t>
          </a:r>
        </a:p>
      </xdr:txBody>
    </xdr:sp>
    <xdr:clientData/>
  </xdr:twoCellAnchor>
  <xdr:twoCellAnchor editAs="oneCell">
    <xdr:from>
      <xdr:col>6</xdr:col>
      <xdr:colOff>778566</xdr:colOff>
      <xdr:row>28</xdr:row>
      <xdr:rowOff>41413</xdr:rowOff>
    </xdr:from>
    <xdr:to>
      <xdr:col>8</xdr:col>
      <xdr:colOff>25824</xdr:colOff>
      <xdr:row>36</xdr:row>
      <xdr:rowOff>40006</xdr:rowOff>
    </xdr:to>
    <xdr:pic>
      <xdr:nvPicPr>
        <xdr:cNvPr id="2" name="Grafik 1"/>
        <xdr:cNvPicPr>
          <a:picLocks noChangeAspect="1"/>
        </xdr:cNvPicPr>
      </xdr:nvPicPr>
      <xdr:blipFill>
        <a:blip xmlns:r="http://schemas.openxmlformats.org/officeDocument/2006/relationships" r:embed="rId1"/>
        <a:stretch>
          <a:fillRect/>
        </a:stretch>
      </xdr:blipFill>
      <xdr:spPr>
        <a:xfrm>
          <a:off x="7023653" y="4895022"/>
          <a:ext cx="2133333" cy="1323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505192</xdr:colOff>
      <xdr:row>18</xdr:row>
      <xdr:rowOff>198780</xdr:rowOff>
    </xdr:from>
    <xdr:to>
      <xdr:col>11</xdr:col>
      <xdr:colOff>46328</xdr:colOff>
      <xdr:row>20</xdr:row>
      <xdr:rowOff>24839</xdr:rowOff>
    </xdr:to>
    <xdr:sp macro="" textlink="">
      <xdr:nvSpPr>
        <xdr:cNvPr id="2" name="Ellipse 1"/>
        <xdr:cNvSpPr/>
      </xdr:nvSpPr>
      <xdr:spPr>
        <a:xfrm>
          <a:off x="8663562" y="3959084"/>
          <a:ext cx="303136" cy="2236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inancial-modelling-videos.de/" TargetMode="External"/><Relationship Id="rId2" Type="http://schemas.openxmlformats.org/officeDocument/2006/relationships/hyperlink" Target="mailto:fimovi@fimovi.de" TargetMode="External"/><Relationship Id="rId1" Type="http://schemas.openxmlformats.org/officeDocument/2006/relationships/hyperlink" Target="http://www.financial-modelling-video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7"/>
  <sheetViews>
    <sheetView showGridLines="0" showRowColHeaders="0" tabSelected="1" workbookViewId="0">
      <selection activeCell="A59" sqref="A59:XFD1048576"/>
    </sheetView>
  </sheetViews>
  <sheetFormatPr baseColWidth="10" defaultColWidth="0" defaultRowHeight="15" customHeight="1" zeroHeight="1"/>
  <cols>
    <col min="1" max="1" width="2" style="43" customWidth="1"/>
    <col min="2" max="2" width="3.85546875" style="43" customWidth="1"/>
    <col min="3" max="12" width="11.42578125" style="43" customWidth="1"/>
    <col min="13" max="13" width="3.85546875" style="43" customWidth="1"/>
    <col min="14" max="14" width="2.7109375" style="43" customWidth="1"/>
    <col min="15" max="16384" width="11.42578125" style="43" hidden="1"/>
  </cols>
  <sheetData>
    <row r="1" spans="1:14" ht="13.5" thickBot="1">
      <c r="A1" s="112"/>
      <c r="B1" s="112"/>
      <c r="C1" s="112"/>
      <c r="D1" s="112"/>
      <c r="E1" s="112"/>
      <c r="F1" s="112"/>
      <c r="G1" s="112"/>
      <c r="H1" s="112"/>
      <c r="I1" s="112"/>
      <c r="J1" s="112"/>
      <c r="K1" s="112"/>
      <c r="L1" s="112"/>
      <c r="M1" s="112"/>
      <c r="N1" s="112"/>
    </row>
    <row r="2" spans="1:14" ht="26.25" customHeight="1" thickTop="1">
      <c r="A2" s="112"/>
      <c r="B2" s="113"/>
      <c r="C2" s="114"/>
      <c r="D2" s="114"/>
      <c r="E2" s="114"/>
      <c r="F2" s="114"/>
      <c r="G2" s="114"/>
      <c r="H2" s="114"/>
      <c r="I2" s="114"/>
      <c r="J2" s="114"/>
      <c r="K2" s="114"/>
      <c r="L2" s="114"/>
      <c r="M2" s="115"/>
      <c r="N2" s="112"/>
    </row>
    <row r="3" spans="1:14" ht="26.25" customHeight="1">
      <c r="A3" s="112"/>
      <c r="B3" s="116"/>
      <c r="C3" s="117"/>
      <c r="D3" s="118"/>
      <c r="E3" s="119"/>
      <c r="F3" s="119"/>
      <c r="G3" s="119"/>
      <c r="H3" s="119"/>
      <c r="I3" s="119"/>
      <c r="J3" s="119"/>
      <c r="K3" s="119"/>
      <c r="L3" s="119"/>
      <c r="M3" s="120"/>
      <c r="N3" s="112"/>
    </row>
    <row r="4" spans="1:14" ht="26.25" customHeight="1">
      <c r="A4" s="112"/>
      <c r="B4" s="116"/>
      <c r="C4" s="117" t="s">
        <v>173</v>
      </c>
      <c r="D4" s="118"/>
      <c r="E4" s="119"/>
      <c r="F4" s="119"/>
      <c r="G4" s="119"/>
      <c r="H4" s="119"/>
      <c r="I4" s="119"/>
      <c r="J4" s="119"/>
      <c r="K4" s="119"/>
      <c r="L4" s="119"/>
      <c r="M4" s="120"/>
      <c r="N4" s="112"/>
    </row>
    <row r="5" spans="1:14" ht="26.25" customHeight="1">
      <c r="A5" s="112"/>
      <c r="B5" s="116"/>
      <c r="C5" s="121" t="s">
        <v>174</v>
      </c>
      <c r="D5" s="119"/>
      <c r="E5" s="118"/>
      <c r="F5" s="118"/>
      <c r="G5" s="118"/>
      <c r="H5" s="118"/>
      <c r="I5" s="119"/>
      <c r="J5" s="119"/>
      <c r="K5" s="119"/>
      <c r="L5" s="119"/>
      <c r="M5" s="120"/>
      <c r="N5" s="112"/>
    </row>
    <row r="6" spans="1:14" ht="26.25" customHeight="1">
      <c r="A6" s="112"/>
      <c r="B6" s="116"/>
      <c r="C6" s="122"/>
      <c r="D6" s="122"/>
      <c r="E6" s="119"/>
      <c r="F6" s="119"/>
      <c r="G6" s="119"/>
      <c r="H6" s="119"/>
      <c r="I6" s="119"/>
      <c r="J6" s="119"/>
      <c r="K6" s="119"/>
      <c r="L6" s="119"/>
      <c r="M6" s="120"/>
      <c r="N6" s="112"/>
    </row>
    <row r="7" spans="1:14" ht="12.75">
      <c r="A7" s="112"/>
      <c r="B7" s="123"/>
      <c r="C7" s="124"/>
      <c r="D7" s="124"/>
      <c r="E7" s="124"/>
      <c r="F7" s="124"/>
      <c r="G7" s="124"/>
      <c r="H7" s="124"/>
      <c r="I7" s="124"/>
      <c r="J7" s="124"/>
      <c r="K7" s="124"/>
      <c r="L7" s="124"/>
      <c r="M7" s="125"/>
      <c r="N7" s="112"/>
    </row>
    <row r="8" spans="1:14" ht="12.75">
      <c r="A8" s="112"/>
      <c r="B8" s="116"/>
      <c r="C8" s="68"/>
      <c r="D8" s="68"/>
      <c r="E8" s="68"/>
      <c r="F8" s="68"/>
      <c r="G8" s="68"/>
      <c r="H8" s="68"/>
      <c r="I8" s="68"/>
      <c r="J8" s="68"/>
      <c r="K8" s="68"/>
      <c r="L8" s="68"/>
      <c r="M8" s="126"/>
      <c r="N8" s="112"/>
    </row>
    <row r="9" spans="1:14" ht="12.75">
      <c r="A9" s="112"/>
      <c r="B9" s="116"/>
      <c r="D9" s="68"/>
      <c r="E9" s="68"/>
      <c r="F9" s="68"/>
      <c r="G9" s="68"/>
      <c r="H9" s="68"/>
      <c r="I9" s="68"/>
      <c r="J9" s="68"/>
      <c r="K9" s="68"/>
      <c r="L9" s="68"/>
      <c r="M9" s="126"/>
      <c r="N9" s="112"/>
    </row>
    <row r="10" spans="1:14" ht="28.5">
      <c r="A10" s="112"/>
      <c r="B10" s="116"/>
      <c r="C10" s="68"/>
      <c r="D10" s="127" t="s">
        <v>182</v>
      </c>
      <c r="E10" s="68"/>
      <c r="F10" s="68"/>
      <c r="G10" s="68"/>
      <c r="H10" s="68"/>
      <c r="I10" s="68"/>
      <c r="J10" s="68"/>
      <c r="K10" s="68"/>
      <c r="L10" s="68"/>
      <c r="M10" s="126"/>
      <c r="N10" s="112"/>
    </row>
    <row r="11" spans="1:14" ht="28.5">
      <c r="A11" s="112"/>
      <c r="B11" s="116"/>
      <c r="C11" s="68"/>
      <c r="D11" s="128" t="s">
        <v>183</v>
      </c>
      <c r="E11" s="129"/>
      <c r="F11" s="129"/>
      <c r="G11" s="129"/>
      <c r="H11" s="68"/>
      <c r="I11" s="68"/>
      <c r="J11" s="68"/>
      <c r="K11" s="68"/>
      <c r="L11" s="68"/>
      <c r="M11" s="126"/>
      <c r="N11" s="112"/>
    </row>
    <row r="12" spans="1:14" ht="12.75">
      <c r="A12" s="112"/>
      <c r="B12" s="116"/>
      <c r="C12" s="68"/>
      <c r="D12" s="68"/>
      <c r="E12" s="68"/>
      <c r="F12" s="68"/>
      <c r="G12" s="68"/>
      <c r="H12" s="68"/>
      <c r="I12" s="68"/>
      <c r="J12" s="68"/>
      <c r="K12" s="68"/>
      <c r="L12" s="68"/>
      <c r="M12" s="126"/>
      <c r="N12" s="112"/>
    </row>
    <row r="13" spans="1:14" ht="12.75">
      <c r="A13" s="112"/>
      <c r="B13" s="116"/>
      <c r="C13" s="68"/>
      <c r="D13" s="68"/>
      <c r="E13" s="68"/>
      <c r="F13" s="68"/>
      <c r="G13" s="68"/>
      <c r="H13" s="68"/>
      <c r="I13" s="68"/>
      <c r="J13" s="68"/>
      <c r="K13" s="68"/>
      <c r="L13" s="68"/>
      <c r="M13" s="126"/>
      <c r="N13" s="112"/>
    </row>
    <row r="14" spans="1:14" ht="28.5">
      <c r="A14" s="112"/>
      <c r="B14" s="123"/>
      <c r="C14" s="130" t="s">
        <v>175</v>
      </c>
      <c r="D14" s="131"/>
      <c r="E14" s="131"/>
      <c r="F14" s="124"/>
      <c r="G14" s="124"/>
      <c r="H14" s="124"/>
      <c r="I14" s="124"/>
      <c r="J14" s="124"/>
      <c r="K14" s="124"/>
      <c r="L14" s="124"/>
      <c r="M14" s="125"/>
      <c r="N14" s="112"/>
    </row>
    <row r="15" spans="1:14" ht="12.75">
      <c r="A15" s="112"/>
      <c r="B15" s="116"/>
      <c r="C15" s="68"/>
      <c r="D15" s="68"/>
      <c r="E15" s="68"/>
      <c r="F15" s="68"/>
      <c r="G15" s="68"/>
      <c r="H15" s="68"/>
      <c r="I15" s="68"/>
      <c r="J15" s="68"/>
      <c r="K15" s="68"/>
      <c r="L15" s="68"/>
      <c r="M15" s="126"/>
      <c r="N15" s="112"/>
    </row>
    <row r="16" spans="1:14" ht="12.75">
      <c r="A16" s="112"/>
      <c r="B16" s="116"/>
      <c r="C16" s="68"/>
      <c r="D16" s="68"/>
      <c r="E16" s="68"/>
      <c r="F16" s="68"/>
      <c r="G16" s="68"/>
      <c r="H16" s="68"/>
      <c r="I16" s="68"/>
      <c r="J16" s="68"/>
      <c r="K16" s="68"/>
      <c r="L16" s="68"/>
      <c r="M16" s="126"/>
      <c r="N16" s="112"/>
    </row>
    <row r="17" spans="1:14" ht="12.75">
      <c r="A17" s="112"/>
      <c r="B17" s="116"/>
      <c r="C17" s="68"/>
      <c r="D17" s="68"/>
      <c r="E17" s="68"/>
      <c r="F17" s="68"/>
      <c r="G17" s="68"/>
      <c r="H17" s="68"/>
      <c r="I17" s="68"/>
      <c r="J17" s="68"/>
      <c r="K17" s="68"/>
      <c r="L17" s="68"/>
      <c r="M17" s="126"/>
      <c r="N17" s="112"/>
    </row>
    <row r="18" spans="1:14" ht="12.75">
      <c r="A18" s="112"/>
      <c r="B18" s="116"/>
      <c r="C18" s="68"/>
      <c r="D18" s="68"/>
      <c r="E18" s="68"/>
      <c r="F18" s="68"/>
      <c r="G18" s="68"/>
      <c r="H18" s="68"/>
      <c r="I18" s="68"/>
      <c r="J18" s="68"/>
      <c r="K18" s="68"/>
      <c r="L18" s="68"/>
      <c r="M18" s="126"/>
      <c r="N18" s="112"/>
    </row>
    <row r="19" spans="1:14" ht="12.75">
      <c r="A19" s="112"/>
      <c r="B19" s="116"/>
      <c r="C19" s="68"/>
      <c r="D19" s="68"/>
      <c r="E19" s="68"/>
      <c r="F19" s="68"/>
      <c r="G19" s="68"/>
      <c r="H19" s="68"/>
      <c r="I19" s="68"/>
      <c r="J19" s="68"/>
      <c r="K19" s="68"/>
      <c r="L19" s="68"/>
      <c r="M19" s="126"/>
      <c r="N19" s="112"/>
    </row>
    <row r="20" spans="1:14" ht="12.75">
      <c r="A20" s="112"/>
      <c r="B20" s="116"/>
      <c r="C20" s="68"/>
      <c r="D20" s="68"/>
      <c r="E20" s="68"/>
      <c r="F20" s="68"/>
      <c r="G20" s="68"/>
      <c r="H20" s="68"/>
      <c r="I20" s="68"/>
      <c r="J20" s="68"/>
      <c r="K20" s="68"/>
      <c r="L20" s="68"/>
      <c r="M20" s="126"/>
      <c r="N20" s="112"/>
    </row>
    <row r="21" spans="1:14" ht="12.75">
      <c r="A21" s="112"/>
      <c r="B21" s="116"/>
      <c r="C21" s="68"/>
      <c r="D21" s="68"/>
      <c r="E21" s="68"/>
      <c r="F21" s="68"/>
      <c r="G21" s="68"/>
      <c r="H21" s="68"/>
      <c r="I21" s="68"/>
      <c r="J21" s="68"/>
      <c r="K21" s="68"/>
      <c r="L21" s="68"/>
      <c r="M21" s="126"/>
      <c r="N21" s="112"/>
    </row>
    <row r="22" spans="1:14" ht="12.75">
      <c r="A22" s="112"/>
      <c r="B22" s="116"/>
      <c r="C22" s="68"/>
      <c r="D22" s="68"/>
      <c r="E22" s="68"/>
      <c r="F22" s="68"/>
      <c r="G22" s="68"/>
      <c r="H22" s="68"/>
      <c r="I22" s="68"/>
      <c r="J22" s="68"/>
      <c r="K22" s="68"/>
      <c r="L22" s="68"/>
      <c r="M22" s="126"/>
      <c r="N22" s="112"/>
    </row>
    <row r="23" spans="1:14" ht="12.75">
      <c r="A23" s="112"/>
      <c r="B23" s="116"/>
      <c r="C23" s="68"/>
      <c r="D23" s="68"/>
      <c r="E23" s="68"/>
      <c r="F23" s="68"/>
      <c r="G23" s="68"/>
      <c r="H23" s="68"/>
      <c r="I23" s="68"/>
      <c r="J23" s="68"/>
      <c r="K23" s="68"/>
      <c r="L23" s="68"/>
      <c r="M23" s="126"/>
      <c r="N23" s="112"/>
    </row>
    <row r="24" spans="1:14" ht="12.75">
      <c r="A24" s="112"/>
      <c r="B24" s="116"/>
      <c r="C24" s="68"/>
      <c r="D24" s="68"/>
      <c r="E24" s="68"/>
      <c r="F24" s="68"/>
      <c r="G24" s="68"/>
      <c r="H24" s="68"/>
      <c r="I24" s="68"/>
      <c r="J24" s="68"/>
      <c r="K24" s="68"/>
      <c r="L24" s="68"/>
      <c r="M24" s="126"/>
      <c r="N24" s="112"/>
    </row>
    <row r="25" spans="1:14" ht="12.75">
      <c r="A25" s="112"/>
      <c r="B25" s="116"/>
      <c r="C25" s="68"/>
      <c r="D25" s="68"/>
      <c r="E25" s="68"/>
      <c r="F25" s="68"/>
      <c r="G25" s="68"/>
      <c r="H25" s="68"/>
      <c r="I25" s="68"/>
      <c r="J25" s="68"/>
      <c r="K25" s="68"/>
      <c r="L25" s="68"/>
      <c r="M25" s="126"/>
      <c r="N25" s="112"/>
    </row>
    <row r="26" spans="1:14" ht="12.75">
      <c r="A26" s="112"/>
      <c r="B26" s="116"/>
      <c r="C26" s="68"/>
      <c r="D26" s="68"/>
      <c r="E26" s="68"/>
      <c r="F26" s="68"/>
      <c r="G26" s="68"/>
      <c r="H26" s="68"/>
      <c r="I26" s="68"/>
      <c r="J26" s="68"/>
      <c r="K26" s="68"/>
      <c r="L26" s="68"/>
      <c r="M26" s="126"/>
      <c r="N26" s="112"/>
    </row>
    <row r="27" spans="1:14" ht="12.75">
      <c r="A27" s="112"/>
      <c r="B27" s="116"/>
      <c r="C27" s="68"/>
      <c r="D27" s="68"/>
      <c r="E27" s="68"/>
      <c r="F27" s="68"/>
      <c r="G27" s="68"/>
      <c r="H27" s="68"/>
      <c r="I27" s="68"/>
      <c r="J27" s="68"/>
      <c r="K27" s="68"/>
      <c r="L27" s="68"/>
      <c r="M27" s="126"/>
      <c r="N27" s="112"/>
    </row>
    <row r="28" spans="1:14" ht="12.75">
      <c r="A28" s="112"/>
      <c r="B28" s="116"/>
      <c r="C28" s="68"/>
      <c r="D28" s="68"/>
      <c r="E28" s="68"/>
      <c r="F28" s="68"/>
      <c r="G28" s="68"/>
      <c r="H28" s="68"/>
      <c r="I28" s="68"/>
      <c r="J28" s="68"/>
      <c r="K28" s="68"/>
      <c r="L28" s="68"/>
      <c r="M28" s="126"/>
      <c r="N28" s="112"/>
    </row>
    <row r="29" spans="1:14" ht="12.75">
      <c r="A29" s="112"/>
      <c r="B29" s="116"/>
      <c r="C29" s="68"/>
      <c r="D29" s="68"/>
      <c r="E29" s="68"/>
      <c r="F29" s="68"/>
      <c r="G29" s="68"/>
      <c r="H29" s="68"/>
      <c r="I29" s="68"/>
      <c r="J29" s="68"/>
      <c r="K29" s="68"/>
      <c r="L29" s="68"/>
      <c r="M29" s="126"/>
      <c r="N29" s="112"/>
    </row>
    <row r="30" spans="1:14" ht="12.75">
      <c r="A30" s="112"/>
      <c r="B30" s="116"/>
      <c r="C30" s="68"/>
      <c r="D30" s="68"/>
      <c r="E30" s="68"/>
      <c r="F30" s="68"/>
      <c r="G30" s="68"/>
      <c r="H30" s="68"/>
      <c r="I30" s="68"/>
      <c r="J30" s="68"/>
      <c r="K30" s="68"/>
      <c r="L30" s="68"/>
      <c r="M30" s="126"/>
      <c r="N30" s="112"/>
    </row>
    <row r="31" spans="1:14" ht="12.75">
      <c r="A31" s="112"/>
      <c r="B31" s="116"/>
      <c r="C31" s="68"/>
      <c r="D31" s="68"/>
      <c r="E31" s="68"/>
      <c r="F31" s="68"/>
      <c r="G31" s="68"/>
      <c r="H31" s="68"/>
      <c r="I31" s="68"/>
      <c r="J31" s="68"/>
      <c r="K31" s="68"/>
      <c r="L31" s="68"/>
      <c r="M31" s="126"/>
      <c r="N31" s="112"/>
    </row>
    <row r="32" spans="1:14" ht="12.75">
      <c r="A32" s="112"/>
      <c r="B32" s="116"/>
      <c r="C32" s="68"/>
      <c r="D32" s="68"/>
      <c r="E32" s="68"/>
      <c r="F32" s="68"/>
      <c r="G32" s="68"/>
      <c r="H32" s="68"/>
      <c r="I32" s="68"/>
      <c r="J32" s="68"/>
      <c r="K32" s="68"/>
      <c r="L32" s="68"/>
      <c r="M32" s="126"/>
      <c r="N32" s="112"/>
    </row>
    <row r="33" spans="1:14" ht="12.75">
      <c r="A33" s="112"/>
      <c r="B33" s="116"/>
      <c r="C33" s="68"/>
      <c r="D33" s="68"/>
      <c r="E33" s="68"/>
      <c r="F33" s="68"/>
      <c r="G33" s="68"/>
      <c r="H33" s="68"/>
      <c r="I33" s="68"/>
      <c r="J33" s="68"/>
      <c r="K33" s="68"/>
      <c r="L33" s="68"/>
      <c r="M33" s="126"/>
      <c r="N33" s="112"/>
    </row>
    <row r="34" spans="1:14" ht="12.75">
      <c r="A34" s="112"/>
      <c r="B34" s="116"/>
      <c r="C34" s="68"/>
      <c r="D34" s="68"/>
      <c r="E34" s="68"/>
      <c r="F34" s="68"/>
      <c r="G34" s="68"/>
      <c r="H34" s="68"/>
      <c r="I34" s="68"/>
      <c r="J34" s="68"/>
      <c r="K34" s="68"/>
      <c r="L34" s="68"/>
      <c r="M34" s="126"/>
      <c r="N34" s="112"/>
    </row>
    <row r="35" spans="1:14" ht="12.75">
      <c r="A35" s="112"/>
      <c r="B35" s="116"/>
      <c r="C35" s="68"/>
      <c r="D35" s="68"/>
      <c r="E35" s="68"/>
      <c r="F35" s="68"/>
      <c r="G35" s="68"/>
      <c r="H35" s="68"/>
      <c r="I35" s="68"/>
      <c r="J35" s="68"/>
      <c r="K35" s="68"/>
      <c r="L35" s="68"/>
      <c r="M35" s="126"/>
      <c r="N35" s="112"/>
    </row>
    <row r="36" spans="1:14" ht="12.75">
      <c r="A36" s="112"/>
      <c r="B36" s="116"/>
      <c r="C36" s="68"/>
      <c r="D36" s="68"/>
      <c r="E36" s="68"/>
      <c r="F36" s="68"/>
      <c r="G36" s="68"/>
      <c r="H36" s="68"/>
      <c r="I36" s="68"/>
      <c r="J36" s="68"/>
      <c r="K36" s="68"/>
      <c r="L36" s="68"/>
      <c r="M36" s="126"/>
      <c r="N36" s="112"/>
    </row>
    <row r="37" spans="1:14" ht="28.5">
      <c r="A37" s="112"/>
      <c r="B37" s="123"/>
      <c r="C37" s="130" t="s">
        <v>176</v>
      </c>
      <c r="D37" s="124"/>
      <c r="E37" s="124"/>
      <c r="F37" s="124"/>
      <c r="G37" s="124"/>
      <c r="H37" s="124"/>
      <c r="I37" s="124"/>
      <c r="J37" s="124"/>
      <c r="K37" s="124"/>
      <c r="L37" s="124"/>
      <c r="M37" s="125"/>
      <c r="N37" s="112"/>
    </row>
    <row r="38" spans="1:14" ht="12.75">
      <c r="A38" s="112"/>
      <c r="B38" s="116"/>
      <c r="C38" s="68"/>
      <c r="D38" s="68"/>
      <c r="E38" s="68"/>
      <c r="F38" s="68"/>
      <c r="G38" s="68"/>
      <c r="H38" s="68"/>
      <c r="I38" s="68"/>
      <c r="J38" s="68"/>
      <c r="K38" s="68"/>
      <c r="L38" s="68"/>
      <c r="M38" s="126"/>
      <c r="N38" s="112"/>
    </row>
    <row r="39" spans="1:14" ht="12.75">
      <c r="A39" s="112"/>
      <c r="B39" s="116"/>
      <c r="C39" s="68"/>
      <c r="D39" s="68"/>
      <c r="E39" s="68"/>
      <c r="F39" s="68"/>
      <c r="G39" s="68"/>
      <c r="H39" s="68"/>
      <c r="I39" s="68"/>
      <c r="J39" s="68"/>
      <c r="K39" s="68"/>
      <c r="L39" s="68"/>
      <c r="M39" s="126"/>
      <c r="N39" s="112"/>
    </row>
    <row r="40" spans="1:14" ht="12.75">
      <c r="A40" s="112"/>
      <c r="B40" s="116"/>
      <c r="C40" s="68"/>
      <c r="D40" s="68"/>
      <c r="E40" s="68"/>
      <c r="F40" s="68"/>
      <c r="G40" s="68"/>
      <c r="H40" s="68"/>
      <c r="I40" s="68"/>
      <c r="J40" s="68"/>
      <c r="K40" s="68"/>
      <c r="L40" s="68"/>
      <c r="M40" s="126"/>
      <c r="N40" s="112"/>
    </row>
    <row r="41" spans="1:14" ht="12.75">
      <c r="A41" s="112"/>
      <c r="B41" s="116"/>
      <c r="C41" s="68"/>
      <c r="D41" s="68"/>
      <c r="E41" s="68"/>
      <c r="F41" s="68"/>
      <c r="G41" s="68"/>
      <c r="H41" s="68"/>
      <c r="I41" s="68"/>
      <c r="J41" s="68"/>
      <c r="K41" s="68"/>
      <c r="L41" s="68"/>
      <c r="M41" s="126"/>
      <c r="N41" s="112"/>
    </row>
    <row r="42" spans="1:14" ht="12.75">
      <c r="A42" s="112"/>
      <c r="B42" s="116"/>
      <c r="C42" s="68"/>
      <c r="D42" s="68"/>
      <c r="E42" s="68"/>
      <c r="F42" s="68"/>
      <c r="G42" s="68"/>
      <c r="H42" s="68"/>
      <c r="I42" s="68"/>
      <c r="J42" s="68"/>
      <c r="K42" s="68"/>
      <c r="L42" s="68"/>
      <c r="M42" s="126"/>
      <c r="N42" s="112"/>
    </row>
    <row r="43" spans="1:14" ht="12.75">
      <c r="A43" s="112"/>
      <c r="B43" s="116"/>
      <c r="C43" s="68"/>
      <c r="D43" s="68"/>
      <c r="E43" s="68"/>
      <c r="F43" s="68"/>
      <c r="G43" s="68"/>
      <c r="H43" s="68"/>
      <c r="I43" s="68"/>
      <c r="J43" s="68"/>
      <c r="K43" s="68"/>
      <c r="L43" s="68"/>
      <c r="M43" s="126"/>
      <c r="N43" s="112"/>
    </row>
    <row r="44" spans="1:14" ht="12.75">
      <c r="A44" s="112"/>
      <c r="B44" s="116"/>
      <c r="C44" s="68"/>
      <c r="D44" s="68"/>
      <c r="E44" s="68"/>
      <c r="F44" s="68"/>
      <c r="G44" s="68"/>
      <c r="H44" s="68"/>
      <c r="I44" s="68"/>
      <c r="J44" s="68"/>
      <c r="K44" s="68"/>
      <c r="L44" s="68"/>
      <c r="M44" s="126"/>
      <c r="N44" s="112"/>
    </row>
    <row r="45" spans="1:14" ht="12.75">
      <c r="A45" s="112"/>
      <c r="B45" s="116"/>
      <c r="C45" s="68"/>
      <c r="D45" s="68"/>
      <c r="E45" s="68"/>
      <c r="F45" s="68"/>
      <c r="G45" s="68"/>
      <c r="H45" s="68"/>
      <c r="I45" s="68"/>
      <c r="J45" s="68"/>
      <c r="K45" s="68"/>
      <c r="L45" s="68"/>
      <c r="M45" s="126"/>
      <c r="N45" s="112"/>
    </row>
    <row r="46" spans="1:14" ht="12.75">
      <c r="A46" s="112"/>
      <c r="B46" s="116"/>
      <c r="C46" s="68"/>
      <c r="D46" s="68"/>
      <c r="E46" s="68"/>
      <c r="F46" s="68"/>
      <c r="G46" s="68"/>
      <c r="H46" s="68"/>
      <c r="I46" s="68"/>
      <c r="J46" s="68"/>
      <c r="K46" s="68"/>
      <c r="L46" s="68"/>
      <c r="M46" s="126"/>
      <c r="N46" s="112"/>
    </row>
    <row r="47" spans="1:14" ht="12.75">
      <c r="A47" s="112"/>
      <c r="B47" s="116"/>
      <c r="C47" s="68"/>
      <c r="D47" s="68"/>
      <c r="E47" s="68"/>
      <c r="F47" s="68"/>
      <c r="G47" s="68"/>
      <c r="H47" s="68"/>
      <c r="I47" s="68"/>
      <c r="J47" s="68"/>
      <c r="K47" s="68"/>
      <c r="L47" s="68"/>
      <c r="M47" s="126"/>
      <c r="N47" s="112"/>
    </row>
    <row r="48" spans="1:14" ht="12.75">
      <c r="A48" s="112"/>
      <c r="B48" s="116"/>
      <c r="C48" s="68"/>
      <c r="D48" s="68"/>
      <c r="E48" s="68"/>
      <c r="F48" s="68"/>
      <c r="G48" s="68"/>
      <c r="H48" s="68"/>
      <c r="I48" s="68"/>
      <c r="J48" s="68"/>
      <c r="K48" s="68"/>
      <c r="L48" s="68"/>
      <c r="M48" s="126"/>
      <c r="N48" s="112"/>
    </row>
    <row r="49" spans="1:14" ht="12.75">
      <c r="A49" s="112"/>
      <c r="B49" s="116"/>
      <c r="C49" s="68"/>
      <c r="D49" s="68"/>
      <c r="E49" s="68"/>
      <c r="F49" s="68"/>
      <c r="G49" s="68"/>
      <c r="H49" s="68"/>
      <c r="I49" s="68"/>
      <c r="J49" s="68"/>
      <c r="K49" s="68"/>
      <c r="L49" s="68"/>
      <c r="M49" s="126"/>
      <c r="N49" s="112"/>
    </row>
    <row r="50" spans="1:14" ht="12.75">
      <c r="A50" s="112"/>
      <c r="B50" s="132"/>
      <c r="D50" s="133"/>
      <c r="E50" s="133"/>
      <c r="F50" s="133"/>
      <c r="G50" s="133"/>
      <c r="H50" s="133"/>
      <c r="I50" s="68"/>
      <c r="J50" s="68"/>
      <c r="K50" s="68"/>
      <c r="L50" s="68"/>
      <c r="M50" s="126"/>
      <c r="N50" s="112"/>
    </row>
    <row r="51" spans="1:14">
      <c r="A51" s="112"/>
      <c r="B51" s="132"/>
      <c r="C51" s="134" t="s">
        <v>177</v>
      </c>
      <c r="D51" s="133"/>
      <c r="E51" s="133"/>
      <c r="F51" s="133"/>
      <c r="G51" s="133"/>
      <c r="H51" s="133"/>
      <c r="I51" s="68"/>
      <c r="J51" s="68"/>
      <c r="K51" s="68"/>
      <c r="L51" s="68"/>
      <c r="M51" s="126"/>
      <c r="N51" s="112"/>
    </row>
    <row r="52" spans="1:14">
      <c r="A52" s="112"/>
      <c r="B52" s="132"/>
      <c r="C52" s="133" t="s">
        <v>178</v>
      </c>
      <c r="D52" s="135" t="s">
        <v>174</v>
      </c>
      <c r="E52" s="133"/>
      <c r="F52" s="133"/>
      <c r="G52" s="133"/>
      <c r="H52" s="133"/>
      <c r="I52" s="68"/>
      <c r="J52" s="68"/>
      <c r="K52" s="68"/>
      <c r="L52" s="68"/>
      <c r="M52" s="126"/>
      <c r="N52" s="112"/>
    </row>
    <row r="53" spans="1:14">
      <c r="A53" s="112"/>
      <c r="B53" s="132"/>
      <c r="C53" s="133" t="s">
        <v>179</v>
      </c>
      <c r="D53" s="135" t="s">
        <v>180</v>
      </c>
      <c r="E53" s="133"/>
      <c r="F53" s="133"/>
      <c r="G53" s="133"/>
      <c r="H53" s="133"/>
      <c r="I53" s="68"/>
      <c r="J53" s="68"/>
      <c r="K53" s="68"/>
      <c r="L53" s="68"/>
      <c r="M53" s="126"/>
      <c r="N53" s="112"/>
    </row>
    <row r="54" spans="1:14" ht="12.75">
      <c r="A54" s="112"/>
      <c r="B54" s="132"/>
      <c r="C54" s="133"/>
      <c r="D54" s="133"/>
      <c r="E54" s="133"/>
      <c r="F54" s="133"/>
      <c r="G54" s="133"/>
      <c r="H54" s="133"/>
      <c r="I54" s="68"/>
      <c r="J54" s="68"/>
      <c r="K54" s="68"/>
      <c r="L54" s="68"/>
      <c r="M54" s="126"/>
      <c r="N54" s="112"/>
    </row>
    <row r="55" spans="1:14">
      <c r="A55" s="112"/>
      <c r="B55" s="132"/>
      <c r="C55" s="136"/>
      <c r="D55" s="134"/>
      <c r="E55" s="134"/>
      <c r="F55" s="133"/>
      <c r="G55" s="133"/>
      <c r="H55" s="133"/>
      <c r="I55" s="133"/>
      <c r="J55" s="133"/>
      <c r="K55" s="133"/>
      <c r="L55" s="137" t="s">
        <v>181</v>
      </c>
      <c r="M55" s="126"/>
      <c r="N55" s="112"/>
    </row>
    <row r="56" spans="1:14" ht="13.5" thickBot="1">
      <c r="A56" s="112"/>
      <c r="B56" s="138"/>
      <c r="C56" s="139"/>
      <c r="D56" s="139"/>
      <c r="E56" s="139"/>
      <c r="F56" s="139"/>
      <c r="G56" s="139"/>
      <c r="H56" s="139"/>
      <c r="I56" s="139"/>
      <c r="J56" s="139"/>
      <c r="K56" s="139"/>
      <c r="L56" s="139"/>
      <c r="M56" s="140"/>
      <c r="N56" s="112"/>
    </row>
    <row r="57" spans="1:14" ht="13.5" thickTop="1">
      <c r="A57" s="112"/>
      <c r="B57" s="112"/>
      <c r="C57" s="112"/>
      <c r="D57" s="112"/>
      <c r="E57" s="112"/>
      <c r="F57" s="112"/>
      <c r="G57" s="112"/>
      <c r="H57" s="112"/>
      <c r="I57" s="112"/>
      <c r="J57" s="112"/>
      <c r="K57" s="112"/>
      <c r="L57" s="112"/>
      <c r="M57" s="112"/>
      <c r="N57" s="112"/>
    </row>
    <row r="58" spans="1:14" ht="12.75">
      <c r="A58" s="112"/>
      <c r="B58" s="112"/>
      <c r="C58" s="112"/>
      <c r="D58" s="112"/>
      <c r="E58" s="112"/>
      <c r="F58" s="112"/>
      <c r="G58" s="112"/>
      <c r="H58" s="112"/>
      <c r="I58" s="112"/>
      <c r="J58" s="112"/>
      <c r="K58" s="112"/>
      <c r="L58" s="112"/>
      <c r="M58" s="112"/>
      <c r="N58" s="112"/>
    </row>
    <row r="59" spans="1:14" ht="12.75" hidden="1">
      <c r="A59" s="112"/>
      <c r="B59" s="112"/>
      <c r="C59" s="112"/>
      <c r="D59" s="112"/>
      <c r="E59" s="112"/>
      <c r="F59" s="112"/>
      <c r="G59" s="112"/>
      <c r="H59" s="112"/>
      <c r="I59" s="112"/>
      <c r="J59" s="112"/>
      <c r="K59" s="112"/>
      <c r="L59" s="112"/>
      <c r="M59" s="112"/>
      <c r="N59" s="112"/>
    </row>
    <row r="60" spans="1:14" ht="12.75" hidden="1">
      <c r="A60" s="112"/>
      <c r="B60" s="112"/>
      <c r="C60" s="112"/>
      <c r="D60" s="112"/>
      <c r="E60" s="112"/>
      <c r="F60" s="112"/>
      <c r="G60" s="112"/>
      <c r="H60" s="112"/>
      <c r="I60" s="112"/>
      <c r="J60" s="112"/>
      <c r="K60" s="112"/>
      <c r="L60" s="112"/>
      <c r="M60" s="112"/>
      <c r="N60" s="112"/>
    </row>
    <row r="61" spans="1:14" ht="12.75" hidden="1">
      <c r="A61" s="112"/>
      <c r="B61" s="112"/>
      <c r="C61" s="112"/>
      <c r="D61" s="112"/>
      <c r="E61" s="112"/>
      <c r="F61" s="112"/>
      <c r="G61" s="112"/>
      <c r="H61" s="112"/>
      <c r="I61" s="112"/>
      <c r="J61" s="112"/>
      <c r="K61" s="112"/>
      <c r="L61" s="112"/>
      <c r="M61" s="112"/>
      <c r="N61" s="112"/>
    </row>
    <row r="62" spans="1:14" ht="12.75" hidden="1">
      <c r="A62" s="112"/>
      <c r="B62" s="112"/>
      <c r="C62" s="112"/>
      <c r="D62" s="112"/>
      <c r="E62" s="112"/>
      <c r="F62" s="112"/>
      <c r="G62" s="112"/>
      <c r="H62" s="112"/>
      <c r="I62" s="112"/>
      <c r="J62" s="112"/>
      <c r="K62" s="112"/>
      <c r="L62" s="112"/>
      <c r="M62" s="112"/>
      <c r="N62" s="112"/>
    </row>
    <row r="63" spans="1:14" ht="12.75" hidden="1">
      <c r="A63" s="112"/>
      <c r="B63" s="112"/>
      <c r="C63" s="112"/>
      <c r="D63" s="112"/>
      <c r="E63" s="112"/>
      <c r="F63" s="112"/>
      <c r="G63" s="112"/>
      <c r="H63" s="112"/>
      <c r="I63" s="112"/>
      <c r="J63" s="112"/>
      <c r="K63" s="112"/>
      <c r="L63" s="112"/>
      <c r="M63" s="112"/>
      <c r="N63" s="112"/>
    </row>
    <row r="64" spans="1:14" ht="12.75" hidden="1">
      <c r="A64" s="112"/>
      <c r="B64" s="112"/>
      <c r="C64" s="112"/>
      <c r="D64" s="112"/>
      <c r="E64" s="112"/>
      <c r="F64" s="112"/>
      <c r="G64" s="112"/>
      <c r="H64" s="112"/>
      <c r="I64" s="112"/>
      <c r="J64" s="112"/>
      <c r="K64" s="112"/>
      <c r="L64" s="112"/>
      <c r="M64" s="112"/>
      <c r="N64" s="112"/>
    </row>
    <row r="65" spans="1:14" ht="12.75" hidden="1">
      <c r="A65" s="112"/>
      <c r="B65" s="112"/>
      <c r="C65" s="112"/>
      <c r="D65" s="112"/>
      <c r="E65" s="112"/>
      <c r="F65" s="112"/>
      <c r="G65" s="112"/>
      <c r="H65" s="112"/>
      <c r="I65" s="112"/>
      <c r="J65" s="112"/>
      <c r="K65" s="112"/>
      <c r="L65" s="112"/>
      <c r="M65" s="112"/>
      <c r="N65" s="112"/>
    </row>
    <row r="66" spans="1:14" ht="12.75" hidden="1">
      <c r="A66" s="112"/>
      <c r="B66" s="112"/>
      <c r="C66" s="112"/>
      <c r="D66" s="112"/>
      <c r="E66" s="112"/>
      <c r="F66" s="112"/>
      <c r="G66" s="112"/>
      <c r="H66" s="112"/>
      <c r="I66" s="112"/>
      <c r="J66" s="112"/>
      <c r="K66" s="112"/>
      <c r="L66" s="112"/>
      <c r="M66" s="112"/>
      <c r="N66" s="112"/>
    </row>
    <row r="67" spans="1:14" ht="12.75" hidden="1">
      <c r="A67" s="112"/>
      <c r="B67" s="112"/>
      <c r="C67" s="112"/>
      <c r="D67" s="112"/>
      <c r="E67" s="112"/>
      <c r="F67" s="112"/>
      <c r="G67" s="112"/>
      <c r="H67" s="112"/>
      <c r="I67" s="112"/>
      <c r="J67" s="112"/>
      <c r="K67" s="112"/>
      <c r="L67" s="112"/>
      <c r="M67" s="112"/>
      <c r="N67" s="112"/>
    </row>
    <row r="68" spans="1:14" ht="12.75" hidden="1">
      <c r="A68" s="112"/>
      <c r="B68" s="112"/>
      <c r="C68" s="112"/>
      <c r="D68" s="112"/>
      <c r="E68" s="112"/>
      <c r="F68" s="112"/>
      <c r="G68" s="112"/>
      <c r="H68" s="112"/>
      <c r="I68" s="112"/>
      <c r="J68" s="112"/>
      <c r="K68" s="112"/>
      <c r="L68" s="112"/>
      <c r="M68" s="112"/>
      <c r="N68" s="112"/>
    </row>
    <row r="69" spans="1:14" ht="12.75" hidden="1">
      <c r="A69" s="112"/>
      <c r="B69" s="112"/>
      <c r="C69" s="112"/>
      <c r="D69" s="112"/>
      <c r="E69" s="112"/>
      <c r="F69" s="112"/>
      <c r="G69" s="112"/>
      <c r="H69" s="112"/>
      <c r="I69" s="112"/>
      <c r="J69" s="112"/>
      <c r="K69" s="112"/>
      <c r="L69" s="112"/>
      <c r="M69" s="112"/>
      <c r="N69" s="112"/>
    </row>
    <row r="70" spans="1:14" ht="12.75" hidden="1">
      <c r="A70" s="112"/>
      <c r="B70" s="112"/>
      <c r="C70" s="112"/>
      <c r="D70" s="112"/>
      <c r="E70" s="112"/>
      <c r="F70" s="112"/>
      <c r="G70" s="112"/>
      <c r="H70" s="112"/>
      <c r="I70" s="112"/>
      <c r="J70" s="112"/>
      <c r="K70" s="112"/>
      <c r="L70" s="112"/>
      <c r="M70" s="112"/>
      <c r="N70" s="112"/>
    </row>
    <row r="71" spans="1:14" ht="12.75" hidden="1">
      <c r="A71" s="112"/>
      <c r="B71" s="112"/>
      <c r="C71" s="112"/>
      <c r="D71" s="112"/>
      <c r="E71" s="112"/>
      <c r="F71" s="112"/>
      <c r="G71" s="112"/>
      <c r="H71" s="112"/>
      <c r="I71" s="112"/>
      <c r="J71" s="112"/>
      <c r="K71" s="112"/>
      <c r="L71" s="112"/>
      <c r="M71" s="112"/>
      <c r="N71" s="112"/>
    </row>
    <row r="72" spans="1:14" ht="12.75" hidden="1">
      <c r="A72" s="112"/>
      <c r="B72" s="112"/>
      <c r="C72" s="112"/>
      <c r="D72" s="112"/>
      <c r="E72" s="112"/>
      <c r="F72" s="112"/>
      <c r="G72" s="112"/>
      <c r="H72" s="112"/>
      <c r="I72" s="112"/>
      <c r="J72" s="112"/>
      <c r="K72" s="112"/>
      <c r="L72" s="112"/>
      <c r="M72" s="112"/>
      <c r="N72" s="112"/>
    </row>
    <row r="73" spans="1:14" ht="12.75" hidden="1">
      <c r="A73" s="112"/>
      <c r="B73" s="112"/>
      <c r="C73" s="112"/>
      <c r="D73" s="112"/>
      <c r="E73" s="112"/>
      <c r="F73" s="112"/>
      <c r="G73" s="112"/>
      <c r="H73" s="112"/>
      <c r="I73" s="112"/>
      <c r="J73" s="112"/>
      <c r="K73" s="112"/>
      <c r="L73" s="112"/>
      <c r="M73" s="112"/>
      <c r="N73" s="112"/>
    </row>
    <row r="74" spans="1:14" ht="12.75" hidden="1">
      <c r="A74" s="112"/>
      <c r="B74" s="112"/>
      <c r="C74" s="112"/>
      <c r="D74" s="112"/>
      <c r="E74" s="112"/>
      <c r="F74" s="112"/>
      <c r="G74" s="112"/>
      <c r="H74" s="112"/>
      <c r="I74" s="112"/>
      <c r="J74" s="112"/>
      <c r="K74" s="112"/>
      <c r="L74" s="112"/>
      <c r="M74" s="112"/>
      <c r="N74" s="112"/>
    </row>
    <row r="75" spans="1:14" ht="12.75" hidden="1">
      <c r="A75" s="112"/>
      <c r="B75" s="112"/>
      <c r="C75" s="112"/>
      <c r="D75" s="112"/>
      <c r="E75" s="112"/>
      <c r="F75" s="112"/>
      <c r="G75" s="112"/>
      <c r="H75" s="112"/>
      <c r="I75" s="112"/>
      <c r="J75" s="112"/>
      <c r="K75" s="112"/>
      <c r="L75" s="112"/>
      <c r="M75" s="112"/>
      <c r="N75" s="112"/>
    </row>
    <row r="76" spans="1:14" ht="12.75" hidden="1">
      <c r="A76" s="112"/>
      <c r="B76" s="112"/>
      <c r="C76" s="112"/>
      <c r="D76" s="112"/>
      <c r="E76" s="112"/>
      <c r="F76" s="112"/>
      <c r="G76" s="112"/>
      <c r="H76" s="112"/>
      <c r="I76" s="112"/>
      <c r="J76" s="112"/>
      <c r="K76" s="112"/>
      <c r="L76" s="112"/>
      <c r="M76" s="112"/>
      <c r="N76" s="112"/>
    </row>
    <row r="77" spans="1:14" ht="12.75" hidden="1">
      <c r="A77" s="112"/>
      <c r="B77" s="112"/>
      <c r="C77" s="112"/>
      <c r="D77" s="112"/>
      <c r="E77" s="112"/>
      <c r="F77" s="112"/>
      <c r="G77" s="112"/>
      <c r="H77" s="112"/>
      <c r="I77" s="112"/>
      <c r="J77" s="112"/>
      <c r="K77" s="112"/>
      <c r="L77" s="112"/>
      <c r="M77" s="112"/>
      <c r="N77" s="112"/>
    </row>
    <row r="78" spans="1:14" ht="12.75" hidden="1">
      <c r="A78" s="112"/>
      <c r="B78" s="112"/>
      <c r="C78" s="112"/>
      <c r="D78" s="112"/>
      <c r="E78" s="112"/>
      <c r="F78" s="112"/>
      <c r="G78" s="112"/>
      <c r="H78" s="112"/>
      <c r="I78" s="112"/>
      <c r="J78" s="112"/>
      <c r="K78" s="112"/>
      <c r="L78" s="112"/>
      <c r="M78" s="112"/>
      <c r="N78" s="112"/>
    </row>
    <row r="79" spans="1:14" ht="12.75" hidden="1">
      <c r="A79" s="112"/>
      <c r="B79" s="112"/>
      <c r="C79" s="112"/>
      <c r="D79" s="112"/>
      <c r="E79" s="112"/>
      <c r="F79" s="112"/>
      <c r="G79" s="112"/>
      <c r="H79" s="112"/>
      <c r="I79" s="112"/>
      <c r="J79" s="112"/>
      <c r="K79" s="112"/>
      <c r="L79" s="112"/>
      <c r="M79" s="112"/>
      <c r="N79" s="112"/>
    </row>
    <row r="80" spans="1:14" ht="12.75" hidden="1">
      <c r="A80" s="112"/>
      <c r="B80" s="112"/>
      <c r="C80" s="112"/>
      <c r="D80" s="112"/>
      <c r="E80" s="112"/>
      <c r="F80" s="112"/>
      <c r="G80" s="112"/>
      <c r="H80" s="112"/>
      <c r="I80" s="112"/>
      <c r="J80" s="112"/>
      <c r="K80" s="112"/>
      <c r="L80" s="112"/>
      <c r="M80" s="112"/>
      <c r="N80" s="112"/>
    </row>
    <row r="81" spans="1:14" ht="12.75" hidden="1">
      <c r="A81" s="112"/>
      <c r="B81" s="112"/>
      <c r="C81" s="112"/>
      <c r="D81" s="112"/>
      <c r="E81" s="112"/>
      <c r="F81" s="112"/>
      <c r="G81" s="112"/>
      <c r="H81" s="112"/>
      <c r="I81" s="112"/>
      <c r="J81" s="112"/>
      <c r="K81" s="112"/>
      <c r="L81" s="112"/>
      <c r="M81" s="112"/>
      <c r="N81" s="112"/>
    </row>
    <row r="82" spans="1:14" ht="12.75" hidden="1">
      <c r="A82" s="112"/>
      <c r="B82" s="112"/>
      <c r="C82" s="112"/>
      <c r="D82" s="112"/>
      <c r="E82" s="112"/>
      <c r="F82" s="112"/>
      <c r="G82" s="112"/>
      <c r="H82" s="112"/>
      <c r="I82" s="112"/>
      <c r="J82" s="112"/>
      <c r="K82" s="112"/>
      <c r="L82" s="112"/>
      <c r="M82" s="112"/>
      <c r="N82" s="112"/>
    </row>
    <row r="83" spans="1:14" ht="12.75" hidden="1"/>
    <row r="84" spans="1:14" ht="12.75" hidden="1"/>
    <row r="85" spans="1:14" ht="12.75" hidden="1"/>
    <row r="86" spans="1:14" ht="12.75" hidden="1"/>
    <row r="87" spans="1:14" ht="12.75" hidden="1"/>
    <row r="88" spans="1:14" ht="12.75" hidden="1"/>
    <row r="89" spans="1:14" ht="12.75" hidden="1"/>
    <row r="90" spans="1:14" ht="12.75" hidden="1"/>
    <row r="91" spans="1:14" ht="12.75" hidden="1"/>
    <row r="92" spans="1:14" ht="12.75" hidden="1"/>
    <row r="93" spans="1:14" ht="12.75" hidden="1"/>
    <row r="94" spans="1:14" ht="12.75" hidden="1"/>
    <row r="95" spans="1:14" ht="12.75" hidden="1"/>
    <row r="96" spans="1:14" ht="12.75" hidden="1"/>
    <row r="97" ht="12.75" hidden="1"/>
    <row r="98" ht="12.75" hidden="1"/>
    <row r="99" ht="12.75" hidden="1"/>
    <row r="100" ht="12.75" hidden="1"/>
    <row r="101" ht="12.75" hidden="1"/>
    <row r="102" ht="12.75" hidden="1"/>
    <row r="103" ht="12.75" hidden="1"/>
    <row r="104" ht="12.75" hidden="1"/>
    <row r="105" ht="12.75" hidden="1"/>
    <row r="106" ht="12.75" hidden="1"/>
    <row r="107" ht="12.75" hidden="1"/>
  </sheetData>
  <sheetProtection password="C830" sheet="1" objects="1" scenarios="1"/>
  <hyperlinks>
    <hyperlink ref="D52" r:id="rId1"/>
    <hyperlink ref="D53" r:id="rId2"/>
    <hyperlink ref="C5" r:id="rId3" tooltip="Aus der Praxis für die Praxis"/>
  </hyperlinks>
  <pageMargins left="0.7" right="0.7" top="0.78740157499999996" bottom="0.78740157499999996"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9"/>
  <sheetViews>
    <sheetView showGridLines="0" zoomScale="130" zoomScaleNormal="130" workbookViewId="0">
      <selection activeCell="L21" sqref="L21"/>
    </sheetView>
  </sheetViews>
  <sheetFormatPr baseColWidth="10" defaultColWidth="0" defaultRowHeight="12.75" outlineLevelCol="2"/>
  <cols>
    <col min="1" max="2" width="2" customWidth="1"/>
    <col min="3" max="3" width="42" customWidth="1"/>
    <col min="4" max="5" width="11.42578125" customWidth="1"/>
    <col min="6" max="6" width="24.85546875" customWidth="1" outlineLevel="2"/>
    <col min="7" max="7" width="13.7109375" customWidth="1" outlineLevel="2"/>
    <col min="8" max="8" width="29.5703125" customWidth="1" outlineLevel="1"/>
    <col min="9" max="9" width="13.7109375" customWidth="1" outlineLevel="1"/>
    <col min="10" max="10" width="24.85546875" customWidth="1"/>
    <col min="11" max="11" width="5.42578125" customWidth="1"/>
    <col min="12" max="16" width="11.42578125" customWidth="1"/>
    <col min="17" max="17" width="2.7109375" customWidth="1"/>
    <col min="18" max="21" width="0" hidden="1" customWidth="1"/>
    <col min="22" max="16384" width="11.42578125" hidden="1"/>
  </cols>
  <sheetData>
    <row r="2" spans="3:17" s="57" customFormat="1" ht="20.25">
      <c r="C2" s="42" t="s">
        <v>170</v>
      </c>
      <c r="D2" s="42"/>
      <c r="E2" s="42"/>
      <c r="F2" s="42"/>
      <c r="G2" s="42"/>
      <c r="H2" s="42"/>
      <c r="I2" s="42"/>
      <c r="J2" s="42"/>
    </row>
    <row r="3" spans="3:17" s="57" customFormat="1"/>
    <row r="4" spans="3:17" s="90" customFormat="1" ht="19.5" customHeight="1">
      <c r="D4" s="57"/>
      <c r="E4" s="108"/>
      <c r="F4" s="109" t="s">
        <v>138</v>
      </c>
      <c r="G4" s="108"/>
      <c r="H4" s="109" t="s">
        <v>140</v>
      </c>
      <c r="I4" s="108"/>
      <c r="J4" s="109" t="s">
        <v>142</v>
      </c>
      <c r="K4" s="108"/>
      <c r="L4" s="108"/>
      <c r="M4" s="108"/>
      <c r="N4" s="108"/>
      <c r="O4" s="108"/>
      <c r="P4" s="108"/>
      <c r="Q4" s="108"/>
    </row>
    <row r="5" spans="3:17" s="57" customFormat="1">
      <c r="F5" s="105" t="s">
        <v>141</v>
      </c>
      <c r="G5" s="35"/>
      <c r="H5" s="105" t="s">
        <v>139</v>
      </c>
      <c r="I5" s="35"/>
      <c r="J5" s="105" t="s">
        <v>167</v>
      </c>
    </row>
    <row r="6" spans="3:17" s="57" customFormat="1"/>
    <row r="7" spans="3:17">
      <c r="F7" s="62" t="s">
        <v>163</v>
      </c>
      <c r="H7" s="62" t="s">
        <v>163</v>
      </c>
      <c r="I7" s="57"/>
      <c r="J7" s="62" t="s">
        <v>164</v>
      </c>
      <c r="K7" s="57"/>
    </row>
    <row r="8" spans="3:17" ht="34.5" customHeight="1">
      <c r="F8" s="106" t="s">
        <v>168</v>
      </c>
      <c r="G8" s="107"/>
      <c r="H8" s="106" t="s">
        <v>165</v>
      </c>
      <c r="I8" s="107"/>
      <c r="J8" s="106" t="s">
        <v>169</v>
      </c>
      <c r="K8" s="90"/>
    </row>
    <row r="9" spans="3:17" ht="21" customHeight="1">
      <c r="H9" s="90"/>
      <c r="I9" s="90"/>
      <c r="J9" s="90"/>
      <c r="K9" s="90"/>
    </row>
    <row r="11" spans="3:17" ht="20.25">
      <c r="C11" s="4" t="s">
        <v>162</v>
      </c>
      <c r="D11" s="57"/>
      <c r="E11" s="57"/>
      <c r="F11" s="13">
        <v>2014</v>
      </c>
      <c r="G11" s="57"/>
      <c r="H11" s="13">
        <v>2014</v>
      </c>
      <c r="J11" s="13">
        <v>2014</v>
      </c>
      <c r="K11" s="57"/>
      <c r="L11" s="57"/>
      <c r="M11" s="57"/>
      <c r="N11" s="57"/>
      <c r="O11" s="57"/>
      <c r="P11" s="57"/>
      <c r="Q11" s="57"/>
    </row>
    <row r="12" spans="3:17">
      <c r="C12" s="57"/>
      <c r="D12" s="57"/>
      <c r="E12" s="57"/>
      <c r="F12" s="57"/>
      <c r="G12" s="57"/>
      <c r="H12" s="57"/>
      <c r="J12" s="57"/>
      <c r="K12" s="57"/>
      <c r="L12" s="57"/>
      <c r="M12" s="57"/>
      <c r="N12" s="57"/>
      <c r="O12" s="57"/>
      <c r="P12" s="57"/>
      <c r="Q12" s="57"/>
    </row>
    <row r="13" spans="3:17">
      <c r="C13" s="57" t="s">
        <v>159</v>
      </c>
      <c r="D13" s="57"/>
      <c r="E13" s="57"/>
      <c r="F13" s="71">
        <v>100</v>
      </c>
      <c r="G13" s="57"/>
      <c r="H13" s="71">
        <v>100</v>
      </c>
      <c r="J13" s="71">
        <v>100</v>
      </c>
      <c r="K13" s="57"/>
      <c r="L13" s="57"/>
      <c r="M13" s="57"/>
      <c r="N13" s="57"/>
      <c r="O13" s="57"/>
      <c r="P13" s="57"/>
      <c r="Q13" s="57"/>
    </row>
    <row r="14" spans="3:17" ht="7.5" customHeight="1">
      <c r="C14" s="57"/>
      <c r="D14" s="57"/>
      <c r="E14" s="57"/>
      <c r="F14" s="57"/>
      <c r="G14" s="57"/>
      <c r="H14" s="57"/>
      <c r="J14" s="57"/>
    </row>
    <row r="15" spans="3:17">
      <c r="C15" s="57" t="s">
        <v>143</v>
      </c>
      <c r="D15" s="57"/>
      <c r="E15" s="57"/>
      <c r="F15" s="60">
        <v>500</v>
      </c>
      <c r="G15" s="57"/>
      <c r="H15" s="60">
        <v>500</v>
      </c>
      <c r="J15" s="60">
        <v>500</v>
      </c>
    </row>
    <row r="16" spans="3:17" ht="7.5" customHeight="1">
      <c r="C16" s="57"/>
      <c r="D16" s="57"/>
      <c r="E16" s="57"/>
      <c r="F16" s="64"/>
      <c r="G16" s="57"/>
      <c r="H16" s="64"/>
      <c r="J16" s="64"/>
    </row>
    <row r="17" spans="3:12">
      <c r="C17" s="15" t="s">
        <v>128</v>
      </c>
      <c r="D17" s="15"/>
      <c r="E17" s="15"/>
      <c r="F17" s="74">
        <f>F13-F15</f>
        <v>-400</v>
      </c>
      <c r="G17" s="57"/>
      <c r="H17" s="74">
        <f>H13-H15</f>
        <v>-400</v>
      </c>
      <c r="J17" s="74">
        <f>J13-J15</f>
        <v>-400</v>
      </c>
    </row>
    <row r="18" spans="3:12" ht="7.5" customHeight="1">
      <c r="C18" s="57"/>
      <c r="D18" s="57"/>
      <c r="E18" s="57"/>
      <c r="F18" s="57"/>
      <c r="G18" s="57"/>
      <c r="H18" s="57"/>
      <c r="J18" s="57"/>
    </row>
    <row r="19" spans="3:12">
      <c r="C19" s="62" t="s">
        <v>136</v>
      </c>
      <c r="D19" s="57"/>
      <c r="E19" s="57"/>
      <c r="F19" s="57"/>
      <c r="G19" s="57"/>
      <c r="H19" s="57"/>
      <c r="J19" s="57"/>
    </row>
    <row r="20" spans="3:12">
      <c r="C20" s="57" t="s">
        <v>135</v>
      </c>
      <c r="D20" s="13" t="s">
        <v>137</v>
      </c>
      <c r="E20" s="57"/>
      <c r="F20" s="77">
        <f ca="1">-F17+F21</f>
        <v>421.05261513157922</v>
      </c>
      <c r="G20" s="57"/>
      <c r="H20" s="72">
        <v>421.0526315789474</v>
      </c>
      <c r="J20" s="77">
        <f>MAX(0,-J17/(1-D21))</f>
        <v>421.0526315789474</v>
      </c>
      <c r="K20" s="63"/>
      <c r="L20" s="63" t="s">
        <v>171</v>
      </c>
    </row>
    <row r="21" spans="3:12">
      <c r="C21" s="57" t="s">
        <v>129</v>
      </c>
      <c r="D21" s="76">
        <v>0.05</v>
      </c>
      <c r="E21" s="57"/>
      <c r="F21" s="66">
        <f ca="1">$D$21*F20</f>
        <v>21.052630756578964</v>
      </c>
      <c r="G21" s="57"/>
      <c r="H21" s="66">
        <f>$D$21*H20</f>
        <v>21.05263157894737</v>
      </c>
      <c r="J21" s="66">
        <f>$D$21*J20</f>
        <v>21.05263157894737</v>
      </c>
    </row>
    <row r="22" spans="3:12" ht="7.5" customHeight="1">
      <c r="C22" s="57"/>
      <c r="D22" s="57"/>
      <c r="E22" s="57"/>
      <c r="F22" s="57"/>
      <c r="G22" s="57"/>
      <c r="H22" s="57"/>
      <c r="J22" s="57"/>
    </row>
    <row r="23" spans="3:12">
      <c r="C23" s="15" t="s">
        <v>134</v>
      </c>
      <c r="D23" s="15"/>
      <c r="E23" s="15"/>
      <c r="F23" s="79">
        <f ca="1">-F15+F20-F21</f>
        <v>-100.00001562499975</v>
      </c>
      <c r="G23" s="80"/>
      <c r="H23" s="79">
        <f>-H15+H20-H21</f>
        <v>-99.999999999999972</v>
      </c>
      <c r="J23" s="79">
        <f>-J15+J20-J21</f>
        <v>-99.999999999999972</v>
      </c>
    </row>
    <row r="24" spans="3:12" ht="7.5" customHeight="1">
      <c r="C24" s="57"/>
      <c r="D24" s="57"/>
      <c r="E24" s="57"/>
      <c r="F24" s="57"/>
      <c r="G24" s="57"/>
      <c r="H24" s="57"/>
      <c r="J24" s="57"/>
    </row>
    <row r="25" spans="3:12" ht="13.5" thickBot="1">
      <c r="C25" s="17" t="s">
        <v>158</v>
      </c>
      <c r="D25" s="17"/>
      <c r="E25" s="17"/>
      <c r="F25" s="75">
        <f ca="1">F13+F23</f>
        <v>-1.5624999747387847E-5</v>
      </c>
      <c r="G25" s="57"/>
      <c r="H25" s="75">
        <f>H13+H23</f>
        <v>0</v>
      </c>
      <c r="J25" s="75">
        <f>J13+J23</f>
        <v>0</v>
      </c>
    </row>
    <row r="26" spans="3:12" ht="13.5" thickTop="1">
      <c r="C26" s="57"/>
      <c r="D26" s="57"/>
      <c r="E26" s="57"/>
      <c r="F26" s="57"/>
      <c r="G26" s="57"/>
      <c r="H26" s="57"/>
    </row>
    <row r="27" spans="3:12">
      <c r="C27" s="57"/>
      <c r="D27" s="57"/>
      <c r="E27" s="57"/>
      <c r="F27" s="78"/>
      <c r="G27" s="57"/>
      <c r="H27" s="81">
        <f>IF(H25&lt;&gt;0,1,0)</f>
        <v>0</v>
      </c>
    </row>
    <row r="28" spans="3:12" s="57" customFormat="1">
      <c r="F28" s="65"/>
    </row>
    <row r="29" spans="3:12" s="57" customFormat="1">
      <c r="F29" s="65"/>
      <c r="H29" s="90"/>
    </row>
    <row r="30" spans="3:12" s="57" customFormat="1">
      <c r="F30" s="65"/>
      <c r="H30" s="90"/>
    </row>
    <row r="31" spans="3:12">
      <c r="C31" s="57"/>
      <c r="D31" s="57"/>
      <c r="E31" s="57"/>
      <c r="F31" s="57"/>
      <c r="G31" s="57"/>
      <c r="H31" s="57"/>
    </row>
    <row r="32" spans="3:12" s="90" customFormat="1"/>
    <row r="33" spans="3:8" s="90" customFormat="1"/>
    <row r="34" spans="3:8" s="90" customFormat="1"/>
    <row r="35" spans="3:8">
      <c r="C35" s="57"/>
      <c r="D35" s="57"/>
      <c r="E35" s="57"/>
      <c r="F35" s="57"/>
      <c r="G35" s="57"/>
      <c r="H35" s="57"/>
    </row>
    <row r="36" spans="3:8" s="57" customFormat="1"/>
    <row r="37" spans="3:8" s="90" customFormat="1"/>
    <row r="38" spans="3:8" s="90" customFormat="1"/>
    <row r="39" spans="3:8" s="90" customFormat="1"/>
  </sheetData>
  <conditionalFormatting sqref="H27">
    <cfRule type="cellIs" dxfId="16" priority="1" operator="notEqual">
      <formula>0</formula>
    </cfRule>
  </conditionalFormatting>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39"/>
  <sheetViews>
    <sheetView showGridLines="0" zoomScale="115" zoomScaleNormal="115" workbookViewId="0">
      <selection activeCell="N12" sqref="N12"/>
    </sheetView>
  </sheetViews>
  <sheetFormatPr baseColWidth="10" defaultRowHeight="12.75"/>
  <cols>
    <col min="1" max="2" width="2.42578125" customWidth="1"/>
    <col min="3" max="3" width="46.85546875" customWidth="1"/>
    <col min="5" max="5" width="11.42578125" style="57"/>
    <col min="6" max="6" width="3.28515625" customWidth="1"/>
    <col min="7" max="7" width="10.140625" customWidth="1"/>
    <col min="12" max="12" width="3.85546875" customWidth="1"/>
  </cols>
  <sheetData>
    <row r="2" spans="3:20" ht="20.25">
      <c r="C2" s="42" t="s">
        <v>153</v>
      </c>
      <c r="D2" s="42"/>
      <c r="E2" s="42"/>
      <c r="F2" s="42"/>
      <c r="G2" s="42"/>
      <c r="H2" s="42"/>
      <c r="I2" s="42"/>
      <c r="J2" s="42"/>
      <c r="K2" s="42"/>
    </row>
    <row r="4" spans="3:20" ht="20.25">
      <c r="C4" s="4" t="s">
        <v>144</v>
      </c>
      <c r="D4" s="67"/>
      <c r="E4" s="67"/>
      <c r="G4" s="57"/>
      <c r="H4" s="57"/>
      <c r="I4" s="57"/>
      <c r="J4" s="57"/>
      <c r="K4" s="57"/>
      <c r="L4" s="57"/>
      <c r="M4" s="57"/>
      <c r="N4" s="57"/>
      <c r="O4" s="57"/>
    </row>
    <row r="5" spans="3:20" s="57" customFormat="1" ht="9.75" customHeight="1">
      <c r="D5" s="67"/>
      <c r="E5" s="67"/>
    </row>
    <row r="6" spans="3:20" s="57" customFormat="1">
      <c r="C6" s="57" t="s">
        <v>146</v>
      </c>
      <c r="D6" s="10" t="s">
        <v>147</v>
      </c>
      <c r="E6" s="73">
        <v>0.11</v>
      </c>
    </row>
    <row r="7" spans="3:20" s="57" customFormat="1">
      <c r="C7" s="57" t="s">
        <v>148</v>
      </c>
      <c r="D7" s="10" t="s">
        <v>145</v>
      </c>
      <c r="E7" s="71">
        <v>50</v>
      </c>
    </row>
    <row r="8" spans="3:20" s="90" customFormat="1">
      <c r="C8" s="90" t="s">
        <v>160</v>
      </c>
      <c r="D8" s="10" t="s">
        <v>145</v>
      </c>
      <c r="E8" s="71">
        <v>25</v>
      </c>
    </row>
    <row r="9" spans="3:20" s="90" customFormat="1">
      <c r="C9" s="90" t="s">
        <v>130</v>
      </c>
      <c r="D9" s="10" t="s">
        <v>161</v>
      </c>
      <c r="E9" s="10"/>
      <c r="H9" s="97">
        <v>2014</v>
      </c>
      <c r="I9" s="97">
        <f>H9+1</f>
        <v>2015</v>
      </c>
      <c r="J9" s="97">
        <f>I9+1</f>
        <v>2016</v>
      </c>
      <c r="K9" s="97">
        <f>J9+1</f>
        <v>2017</v>
      </c>
    </row>
    <row r="10" spans="3:20" s="90" customFormat="1">
      <c r="D10" s="10" t="s">
        <v>145</v>
      </c>
      <c r="E10" s="10"/>
      <c r="H10" s="71">
        <v>30</v>
      </c>
      <c r="I10" s="71">
        <v>12</v>
      </c>
      <c r="J10" s="71">
        <v>20</v>
      </c>
      <c r="K10" s="71">
        <v>15</v>
      </c>
    </row>
    <row r="11" spans="3:20" s="57" customFormat="1" ht="42" customHeight="1">
      <c r="D11" s="67"/>
      <c r="E11" s="67"/>
    </row>
    <row r="12" spans="3:20" ht="20.25">
      <c r="C12" s="4" t="s">
        <v>156</v>
      </c>
      <c r="D12" s="57"/>
      <c r="G12" s="57"/>
      <c r="H12" s="57"/>
      <c r="I12" s="57"/>
      <c r="J12" s="57"/>
      <c r="K12" s="57"/>
      <c r="L12" s="57"/>
      <c r="M12" s="57"/>
      <c r="N12" s="57"/>
      <c r="O12" s="57"/>
    </row>
    <row r="13" spans="3:20">
      <c r="C13" s="57"/>
      <c r="D13" s="57"/>
      <c r="G13" s="57"/>
      <c r="H13" s="57"/>
      <c r="I13" s="57"/>
      <c r="J13" s="57"/>
      <c r="K13" s="57"/>
      <c r="N13" s="57"/>
      <c r="O13" s="57"/>
    </row>
    <row r="14" spans="3:20" ht="19.5" customHeight="1">
      <c r="C14" s="96" t="s">
        <v>155</v>
      </c>
      <c r="D14" s="93" t="s">
        <v>154</v>
      </c>
      <c r="E14" s="91"/>
      <c r="F14" s="93"/>
      <c r="G14" s="92"/>
      <c r="H14" s="97">
        <v>2014</v>
      </c>
      <c r="I14" s="97">
        <f>H14+1</f>
        <v>2015</v>
      </c>
      <c r="J14" s="97">
        <f>I14+1</f>
        <v>2016</v>
      </c>
      <c r="K14" s="97">
        <f>J14+1</f>
        <v>2017</v>
      </c>
      <c r="L14" s="57"/>
      <c r="M14" s="57"/>
      <c r="N14" s="57"/>
      <c r="O14" s="57"/>
    </row>
    <row r="15" spans="3:20">
      <c r="C15" s="57"/>
      <c r="D15" s="57"/>
      <c r="G15" s="57"/>
      <c r="H15" s="57"/>
      <c r="I15" s="57"/>
      <c r="J15" s="57"/>
      <c r="K15" s="57"/>
      <c r="L15" s="57"/>
      <c r="M15" s="57"/>
      <c r="N15" s="57"/>
      <c r="O15" s="57"/>
      <c r="S15" s="57"/>
      <c r="T15" s="57"/>
    </row>
    <row r="16" spans="3:20" ht="15.75" customHeight="1">
      <c r="C16" s="57" t="s">
        <v>159</v>
      </c>
      <c r="D16" s="68"/>
      <c r="E16" s="68"/>
      <c r="G16" s="57"/>
      <c r="H16" s="70">
        <f>G24</f>
        <v>25</v>
      </c>
      <c r="I16" s="70">
        <f>H24</f>
        <v>0</v>
      </c>
      <c r="J16" s="70">
        <f>I24</f>
        <v>0</v>
      </c>
      <c r="K16" s="70">
        <f>J24</f>
        <v>0</v>
      </c>
      <c r="L16" s="57"/>
      <c r="M16" s="57"/>
      <c r="N16" s="57"/>
      <c r="O16" s="57"/>
      <c r="S16" s="57"/>
      <c r="T16" s="57"/>
    </row>
    <row r="17" spans="3:20" ht="15.75" customHeight="1">
      <c r="C17" s="57" t="s">
        <v>130</v>
      </c>
      <c r="D17" s="68"/>
      <c r="E17" s="68"/>
      <c r="F17" s="68"/>
      <c r="G17" s="82">
        <f>SUM(H17:K17)</f>
        <v>77</v>
      </c>
      <c r="H17" s="70">
        <f>LOOKUP(H14,$H$9:$K$9,$H$10:$K$10)</f>
        <v>30</v>
      </c>
      <c r="I17" s="70">
        <f>LOOKUP(I14,$H$9:$K$9,$H$10:$K$10)</f>
        <v>12</v>
      </c>
      <c r="J17" s="70">
        <f>LOOKUP(J14,$H$9:$K$9,$H$10:$K$10)</f>
        <v>20</v>
      </c>
      <c r="K17" s="70">
        <f>LOOKUP(K14,$H$9:$K$9,$H$10:$K$10)</f>
        <v>15</v>
      </c>
      <c r="L17" s="90"/>
      <c r="M17" s="90"/>
      <c r="N17" s="90"/>
      <c r="O17" s="90"/>
      <c r="P17" s="90"/>
      <c r="Q17" s="90"/>
      <c r="R17" s="90"/>
      <c r="S17" s="57"/>
      <c r="T17" s="57"/>
    </row>
    <row r="18" spans="3:20" ht="15.75" customHeight="1">
      <c r="C18" s="15" t="s">
        <v>128</v>
      </c>
      <c r="D18" s="15"/>
      <c r="E18" s="15"/>
      <c r="F18" s="15"/>
      <c r="G18" s="82">
        <f>SUM(H18:K18)</f>
        <v>-52</v>
      </c>
      <c r="H18" s="102">
        <f>H16-H17</f>
        <v>-5</v>
      </c>
      <c r="I18" s="102">
        <f>I16-I17</f>
        <v>-12</v>
      </c>
      <c r="J18" s="102">
        <f>J16-J17</f>
        <v>-20</v>
      </c>
      <c r="K18" s="102">
        <f>K16-K17</f>
        <v>-15</v>
      </c>
      <c r="L18" s="57"/>
      <c r="M18" s="57"/>
      <c r="N18" s="57"/>
      <c r="O18" s="57"/>
      <c r="S18" s="57"/>
      <c r="T18" s="57"/>
    </row>
    <row r="19" spans="3:20" ht="15.75" customHeight="1">
      <c r="C19" s="62" t="s">
        <v>136</v>
      </c>
      <c r="D19" s="68"/>
      <c r="E19" s="68"/>
      <c r="G19" s="57"/>
      <c r="H19" s="70"/>
      <c r="I19" s="70"/>
      <c r="J19" s="70"/>
      <c r="K19" s="70"/>
      <c r="L19" s="57"/>
      <c r="M19" s="57"/>
      <c r="N19" s="57"/>
      <c r="O19" s="57"/>
      <c r="S19" s="57"/>
      <c r="T19" s="57"/>
    </row>
    <row r="20" spans="3:20" ht="15.75" customHeight="1">
      <c r="C20" s="57" t="s">
        <v>150</v>
      </c>
      <c r="D20" s="68"/>
      <c r="E20" s="13" t="s">
        <v>157</v>
      </c>
      <c r="G20" s="82">
        <f>SUM(H20:K20)</f>
        <v>50</v>
      </c>
      <c r="H20" s="86">
        <f>IF(H18&gt;=0,0,MIN(H36,-(H16-H17)/(1-$E21)))</f>
        <v>5.6179775280898872</v>
      </c>
      <c r="I20" s="86">
        <f>IF(I18&gt;=0,0,MIN(I36,-(I16-I17)/(1-$E21)))</f>
        <v>13.48314606741573</v>
      </c>
      <c r="J20" s="86">
        <f>IF(J18&gt;=0,0,MIN(J36,-(J16-J17)/(1-$E21)))</f>
        <v>22.471910112359549</v>
      </c>
      <c r="K20" s="86">
        <f>IF(K18&gt;=0,0,MIN(K36,-(K16-K17)/(1-$E21)))</f>
        <v>8.4269662921348356</v>
      </c>
      <c r="M20" s="110" t="s">
        <v>172</v>
      </c>
      <c r="N20" s="57"/>
      <c r="O20" s="57"/>
      <c r="S20" s="57"/>
      <c r="T20" s="57"/>
    </row>
    <row r="21" spans="3:20" ht="15.75" customHeight="1">
      <c r="C21" s="57" t="s">
        <v>151</v>
      </c>
      <c r="E21" s="95">
        <f>E6</f>
        <v>0.11</v>
      </c>
      <c r="G21" s="82">
        <f>SUM(H21:K21)</f>
        <v>5.5</v>
      </c>
      <c r="H21" s="85">
        <f>$E21*H20</f>
        <v>0.6179775280898876</v>
      </c>
      <c r="I21" s="85">
        <f>$E21*I20</f>
        <v>1.4831460674157302</v>
      </c>
      <c r="J21" s="85">
        <f>$E21*J20</f>
        <v>2.4719101123595504</v>
      </c>
      <c r="K21" s="85">
        <f>$E21*K20</f>
        <v>0.92696629213483195</v>
      </c>
      <c r="L21" s="90"/>
      <c r="M21" s="90"/>
      <c r="N21" s="90"/>
      <c r="O21" s="90"/>
      <c r="P21" s="90"/>
      <c r="Q21" s="90"/>
      <c r="R21" s="90"/>
      <c r="S21" s="57"/>
      <c r="T21" s="57"/>
    </row>
    <row r="22" spans="3:20" ht="15.75" customHeight="1">
      <c r="C22" s="89" t="s">
        <v>134</v>
      </c>
      <c r="D22" s="15"/>
      <c r="E22" s="15"/>
      <c r="F22" s="15"/>
      <c r="G22" s="82">
        <f>SUM(H22:K22)</f>
        <v>-32.5</v>
      </c>
      <c r="H22" s="102">
        <f>-H17+H20-H21</f>
        <v>-25</v>
      </c>
      <c r="I22" s="102">
        <f>-I17+I20-I21</f>
        <v>0</v>
      </c>
      <c r="J22" s="102">
        <f>-J17+J20-J21</f>
        <v>0</v>
      </c>
      <c r="K22" s="102">
        <f>-K17+K20-K21</f>
        <v>-7.4999999999999964</v>
      </c>
      <c r="L22" s="57"/>
      <c r="M22" s="57"/>
      <c r="N22" s="57"/>
      <c r="O22" s="57"/>
      <c r="S22" s="57"/>
      <c r="T22" s="57"/>
    </row>
    <row r="23" spans="3:20" ht="6.75" customHeight="1">
      <c r="C23" s="57"/>
      <c r="D23" s="68"/>
      <c r="E23" s="68"/>
      <c r="F23" s="68"/>
      <c r="G23" s="57"/>
      <c r="H23" s="68"/>
      <c r="I23" s="57"/>
      <c r="J23" s="57"/>
      <c r="K23" s="57"/>
      <c r="L23" s="57"/>
      <c r="M23" s="57"/>
      <c r="N23" s="57"/>
      <c r="O23" s="57"/>
      <c r="S23" s="57"/>
      <c r="T23" s="57"/>
    </row>
    <row r="24" spans="3:20" ht="15.75" customHeight="1" thickBot="1">
      <c r="C24" s="87" t="s">
        <v>158</v>
      </c>
      <c r="D24" s="17"/>
      <c r="E24" s="17"/>
      <c r="F24" s="17"/>
      <c r="G24" s="104">
        <f>E8</f>
        <v>25</v>
      </c>
      <c r="H24" s="88">
        <f>H16+H22</f>
        <v>0</v>
      </c>
      <c r="I24" s="88">
        <f>I16+I22</f>
        <v>0</v>
      </c>
      <c r="J24" s="88">
        <f>J16+J22</f>
        <v>0</v>
      </c>
      <c r="K24" s="88">
        <f>K16+K22</f>
        <v>-7.4999999999999964</v>
      </c>
      <c r="L24" s="57"/>
      <c r="M24" s="57"/>
      <c r="N24" s="57"/>
      <c r="O24" s="57"/>
      <c r="S24" s="57"/>
      <c r="T24" s="57"/>
    </row>
    <row r="25" spans="3:20" ht="10.5" customHeight="1" thickTop="1">
      <c r="C25" s="57"/>
      <c r="D25" s="68"/>
      <c r="E25" s="68"/>
      <c r="F25" s="68"/>
      <c r="G25" s="57"/>
      <c r="H25" s="69"/>
      <c r="I25" s="69"/>
      <c r="J25" s="69"/>
      <c r="K25" s="69"/>
      <c r="L25" s="57"/>
      <c r="M25" s="57"/>
      <c r="N25" s="57"/>
      <c r="O25" s="57"/>
      <c r="S25" s="57"/>
      <c r="T25" s="57"/>
    </row>
    <row r="26" spans="3:20" ht="15.75" customHeight="1">
      <c r="C26" s="57" t="s">
        <v>166</v>
      </c>
      <c r="D26" s="68"/>
      <c r="E26" s="68"/>
      <c r="G26" s="47">
        <f>SUM(H26:K26)</f>
        <v>1</v>
      </c>
      <c r="H26" s="101">
        <f>IF(H24&lt;0,1,0)</f>
        <v>0</v>
      </c>
      <c r="I26" s="101">
        <f t="shared" ref="I26:K26" si="0">IF(I24&lt;0,1,0)</f>
        <v>0</v>
      </c>
      <c r="J26" s="101">
        <f t="shared" si="0"/>
        <v>0</v>
      </c>
      <c r="K26" s="101">
        <f t="shared" si="0"/>
        <v>1</v>
      </c>
      <c r="L26" s="90"/>
      <c r="M26" s="57"/>
      <c r="N26" s="57"/>
      <c r="O26" s="57"/>
      <c r="S26" s="57"/>
      <c r="T26" s="57"/>
    </row>
    <row r="27" spans="3:20">
      <c r="C27" s="57"/>
      <c r="D27" s="57"/>
      <c r="G27" s="90"/>
      <c r="H27" s="90"/>
      <c r="I27" s="70"/>
      <c r="J27" s="90"/>
      <c r="K27" s="65"/>
      <c r="L27" s="57"/>
      <c r="M27" s="57"/>
      <c r="N27" s="57"/>
      <c r="O27" s="57"/>
      <c r="S27" s="57"/>
      <c r="T27" s="57"/>
    </row>
    <row r="28" spans="3:20">
      <c r="C28" s="57"/>
      <c r="D28" s="57"/>
      <c r="G28" s="57"/>
      <c r="H28" s="57"/>
      <c r="I28" s="70"/>
      <c r="J28" s="57"/>
      <c r="K28" s="57"/>
      <c r="L28" s="57"/>
      <c r="M28" s="57"/>
      <c r="N28" s="57"/>
      <c r="O28" s="57"/>
      <c r="S28" s="57"/>
      <c r="T28" s="57"/>
    </row>
    <row r="29" spans="3:20">
      <c r="C29" s="57"/>
      <c r="D29" s="57"/>
      <c r="G29" s="57"/>
      <c r="H29" s="57"/>
      <c r="I29" s="57"/>
      <c r="J29" s="57"/>
      <c r="K29" s="57"/>
      <c r="L29" s="57"/>
      <c r="M29" s="57"/>
      <c r="N29" s="57"/>
      <c r="O29" s="57"/>
    </row>
    <row r="30" spans="3:20">
      <c r="C30" s="57"/>
      <c r="D30" s="57"/>
      <c r="G30" s="57"/>
      <c r="H30" s="57"/>
      <c r="I30" s="57"/>
      <c r="J30" s="57"/>
      <c r="K30" s="57"/>
      <c r="L30" s="57"/>
      <c r="M30" s="57"/>
      <c r="N30" s="57"/>
      <c r="O30" s="57"/>
    </row>
    <row r="31" spans="3:20" ht="20.25">
      <c r="C31" s="4" t="s">
        <v>152</v>
      </c>
      <c r="D31" s="57"/>
      <c r="G31" s="57"/>
      <c r="H31" s="97">
        <v>2014</v>
      </c>
      <c r="I31" s="97">
        <f>H31+1</f>
        <v>2015</v>
      </c>
      <c r="J31" s="97">
        <f>I31+1</f>
        <v>2016</v>
      </c>
      <c r="K31" s="97">
        <f>J31+1</f>
        <v>2017</v>
      </c>
      <c r="L31" s="57"/>
      <c r="M31" s="57"/>
      <c r="N31" s="57"/>
      <c r="O31" s="57"/>
    </row>
    <row r="32" spans="3:20" ht="15.75" customHeight="1">
      <c r="C32" s="26" t="s">
        <v>131</v>
      </c>
      <c r="D32" s="10" t="s">
        <v>145</v>
      </c>
      <c r="G32" s="57"/>
      <c r="H32" s="83">
        <f>G34</f>
        <v>0</v>
      </c>
      <c r="I32" s="83">
        <f>H34</f>
        <v>5.6179775280898872</v>
      </c>
      <c r="J32" s="83">
        <f>I34</f>
        <v>19.101123595505616</v>
      </c>
      <c r="K32" s="83">
        <f>J34</f>
        <v>41.573033707865164</v>
      </c>
      <c r="L32" s="57"/>
      <c r="M32" s="57"/>
      <c r="N32" s="57"/>
      <c r="O32" s="57"/>
    </row>
    <row r="33" spans="3:15" ht="15.75" customHeight="1">
      <c r="C33" s="26" t="s">
        <v>132</v>
      </c>
      <c r="D33" s="10" t="s">
        <v>145</v>
      </c>
      <c r="G33" s="82">
        <f>SUM(H33:K33)</f>
        <v>50</v>
      </c>
      <c r="H33" s="84">
        <f>H20</f>
        <v>5.6179775280898872</v>
      </c>
      <c r="I33" s="84">
        <f>I20</f>
        <v>13.48314606741573</v>
      </c>
      <c r="J33" s="84">
        <f>J20</f>
        <v>22.471910112359549</v>
      </c>
      <c r="K33" s="84">
        <f>K20</f>
        <v>8.4269662921348356</v>
      </c>
      <c r="L33" s="57"/>
      <c r="M33" s="57"/>
      <c r="N33" s="57"/>
      <c r="O33" s="57"/>
    </row>
    <row r="34" spans="3:15" ht="15.75" customHeight="1" thickBot="1">
      <c r="C34" s="26" t="s">
        <v>133</v>
      </c>
      <c r="D34" s="10" t="s">
        <v>145</v>
      </c>
      <c r="G34" s="2"/>
      <c r="H34" s="103">
        <f>SUM(H32:H33)</f>
        <v>5.6179775280898872</v>
      </c>
      <c r="I34" s="103">
        <f>SUM(I32:I33)</f>
        <v>19.101123595505616</v>
      </c>
      <c r="J34" s="103">
        <f>SUM(J32:J33)</f>
        <v>41.573033707865164</v>
      </c>
      <c r="K34" s="103">
        <f>SUM(K32:K33)</f>
        <v>50</v>
      </c>
      <c r="L34" s="57"/>
      <c r="M34" s="57"/>
      <c r="N34" s="57"/>
      <c r="O34" s="57"/>
    </row>
    <row r="35" spans="3:15" ht="6.75" customHeight="1" thickTop="1">
      <c r="C35" s="57"/>
      <c r="D35" s="57"/>
      <c r="G35" s="57"/>
      <c r="H35" s="84"/>
      <c r="I35" s="84"/>
      <c r="J35" s="84"/>
      <c r="K35" s="84"/>
      <c r="L35" s="57"/>
      <c r="M35" s="57"/>
      <c r="N35" s="57"/>
      <c r="O35" s="57"/>
    </row>
    <row r="36" spans="3:15" ht="15.75" customHeight="1">
      <c r="C36" s="41" t="s">
        <v>149</v>
      </c>
      <c r="D36" s="10" t="s">
        <v>145</v>
      </c>
      <c r="E36" s="94">
        <f>E7</f>
        <v>50</v>
      </c>
      <c r="G36" s="57"/>
      <c r="H36" s="84">
        <f>($E36-H32)</f>
        <v>50</v>
      </c>
      <c r="I36" s="84">
        <f>($E36-I32)</f>
        <v>44.382022471910112</v>
      </c>
      <c r="J36" s="84">
        <f>($E36-J32)</f>
        <v>30.898876404494384</v>
      </c>
      <c r="K36" s="84">
        <f>($E36-K32)</f>
        <v>8.4269662921348356</v>
      </c>
      <c r="L36" s="57"/>
      <c r="M36" s="57"/>
      <c r="N36" s="57"/>
      <c r="O36" s="57"/>
    </row>
    <row r="37" spans="3:15">
      <c r="C37" s="57"/>
      <c r="D37" s="57"/>
      <c r="G37" s="57"/>
      <c r="H37" s="57"/>
      <c r="I37" s="57"/>
      <c r="J37" s="57"/>
      <c r="K37" s="57"/>
      <c r="L37" s="57"/>
      <c r="M37" s="57"/>
      <c r="N37" s="57"/>
      <c r="O37" s="57"/>
    </row>
    <row r="38" spans="3:15">
      <c r="C38" s="57"/>
      <c r="D38" s="57"/>
      <c r="G38" s="57"/>
      <c r="H38" s="57"/>
      <c r="I38" s="57"/>
      <c r="J38" s="57"/>
      <c r="K38" s="57"/>
      <c r="L38" s="57"/>
      <c r="M38" s="57"/>
      <c r="N38" s="57"/>
      <c r="O38" s="57"/>
    </row>
    <row r="39" spans="3:15">
      <c r="E39"/>
      <c r="K39" s="57"/>
    </row>
  </sheetData>
  <conditionalFormatting sqref="G26">
    <cfRule type="cellIs" dxfId="15" priority="11" operator="notEqual">
      <formula>0</formula>
    </cfRule>
  </conditionalFormatting>
  <conditionalFormatting sqref="I26:K26">
    <cfRule type="cellIs" dxfId="14" priority="4" stopIfTrue="1" operator="equal">
      <formula>1</formula>
    </cfRule>
  </conditionalFormatting>
  <conditionalFormatting sqref="H26">
    <cfRule type="cellIs" dxfId="13" priority="6" stopIfTrue="1" operator="equal">
      <formula>1</formula>
    </cfRule>
  </conditionalFormatting>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89"/>
  <sheetViews>
    <sheetView showGridLines="0" topLeftCell="A25" zoomScale="115" zoomScaleNormal="115" workbookViewId="0">
      <selection activeCell="I53" sqref="I53"/>
    </sheetView>
  </sheetViews>
  <sheetFormatPr baseColWidth="10" defaultColWidth="0" defaultRowHeight="12.75" outlineLevelRow="1"/>
  <cols>
    <col min="1" max="1" width="4.7109375" customWidth="1"/>
    <col min="2" max="2" width="32.28515625" customWidth="1"/>
    <col min="3" max="3" width="11.42578125" customWidth="1"/>
    <col min="4" max="4" width="21.5703125" customWidth="1"/>
    <col min="5" max="5" width="15.85546875" customWidth="1"/>
    <col min="6" max="6" width="12.7109375" customWidth="1"/>
    <col min="7" max="9" width="11.42578125" customWidth="1"/>
    <col min="10" max="10" width="31.5703125" customWidth="1"/>
    <col min="11" max="11" width="11.42578125" customWidth="1"/>
    <col min="12" max="12" width="13.28515625" customWidth="1"/>
    <col min="13" max="19" width="0" hidden="1" customWidth="1"/>
    <col min="20" max="16384" width="11.42578125" hidden="1"/>
  </cols>
  <sheetData>
    <row r="1" spans="1:12" ht="20.25">
      <c r="A1" s="42"/>
      <c r="B1" s="42" t="s">
        <v>116</v>
      </c>
      <c r="C1" s="42"/>
      <c r="D1" s="42"/>
      <c r="E1" s="42"/>
      <c r="F1" s="42"/>
      <c r="G1" s="42"/>
      <c r="H1" s="42"/>
      <c r="I1" s="42"/>
      <c r="J1" s="42"/>
      <c r="K1" s="42"/>
      <c r="L1" s="42"/>
    </row>
    <row r="3" spans="1:12" s="49" customFormat="1" ht="24.75" customHeight="1" thickBot="1">
      <c r="A3" s="39"/>
      <c r="B3" s="39" t="s">
        <v>4</v>
      </c>
      <c r="C3" s="3"/>
      <c r="D3" s="39"/>
      <c r="E3" s="39"/>
      <c r="F3" s="39"/>
      <c r="G3" s="39"/>
      <c r="H3" s="3"/>
      <c r="I3" s="3"/>
      <c r="J3" s="3"/>
      <c r="K3" s="3"/>
      <c r="L3" s="3"/>
    </row>
    <row r="4" spans="1:12" outlineLevel="1">
      <c r="A4" s="51"/>
      <c r="B4" t="s">
        <v>58</v>
      </c>
      <c r="D4" s="13" t="s">
        <v>59</v>
      </c>
    </row>
    <row r="5" spans="1:12" ht="9.75" customHeight="1" outlineLevel="1">
      <c r="A5" s="51"/>
    </row>
    <row r="6" spans="1:12" outlineLevel="1">
      <c r="A6" s="51"/>
      <c r="B6" t="s">
        <v>7</v>
      </c>
      <c r="D6" s="46">
        <v>100</v>
      </c>
      <c r="F6" s="16"/>
    </row>
    <row r="7" spans="1:12" outlineLevel="1">
      <c r="A7" s="51"/>
      <c r="B7" t="s">
        <v>30</v>
      </c>
      <c r="D7" s="18">
        <v>100</v>
      </c>
    </row>
    <row r="8" spans="1:12" outlineLevel="1">
      <c r="A8" s="51"/>
      <c r="B8" t="s">
        <v>29</v>
      </c>
      <c r="D8" s="20">
        <v>100</v>
      </c>
    </row>
    <row r="9" spans="1:12" outlineLevel="1">
      <c r="A9" s="51"/>
      <c r="B9" t="s">
        <v>8</v>
      </c>
      <c r="D9" s="21" t="s">
        <v>67</v>
      </c>
    </row>
    <row r="10" spans="1:12" outlineLevel="1">
      <c r="A10" s="51"/>
      <c r="B10" t="s">
        <v>9</v>
      </c>
      <c r="D10" s="22">
        <v>100</v>
      </c>
    </row>
    <row r="11" spans="1:12" outlineLevel="1">
      <c r="A11" s="51"/>
      <c r="B11" t="s">
        <v>10</v>
      </c>
      <c r="D11" s="24"/>
    </row>
    <row r="12" spans="1:12" s="51" customFormat="1" outlineLevel="1">
      <c r="B12" s="51" t="s">
        <v>124</v>
      </c>
      <c r="D12" s="60">
        <v>100</v>
      </c>
    </row>
    <row r="13" spans="1:12" outlineLevel="1">
      <c r="A13" s="51"/>
      <c r="B13" t="s">
        <v>123</v>
      </c>
      <c r="D13" s="98">
        <v>1</v>
      </c>
    </row>
    <row r="14" spans="1:12" outlineLevel="1">
      <c r="A14" s="51"/>
      <c r="D14" s="99">
        <v>1</v>
      </c>
      <c r="E14" s="38" t="s">
        <v>60</v>
      </c>
    </row>
    <row r="15" spans="1:12" s="23" customFormat="1" outlineLevel="1">
      <c r="A15" s="51"/>
      <c r="D15" s="100">
        <v>1</v>
      </c>
      <c r="E15" s="38" t="s">
        <v>60</v>
      </c>
    </row>
    <row r="16" spans="1:12" s="23" customFormat="1" outlineLevel="1">
      <c r="A16" s="51"/>
      <c r="D16" s="100">
        <v>1</v>
      </c>
      <c r="E16" s="38" t="s">
        <v>60</v>
      </c>
    </row>
    <row r="17" spans="1:13" s="23" customFormat="1" outlineLevel="1">
      <c r="A17" s="51"/>
      <c r="D17" s="98">
        <v>1</v>
      </c>
      <c r="E17" s="38" t="s">
        <v>60</v>
      </c>
    </row>
    <row r="18" spans="1:13" s="57" customFormat="1" outlineLevel="1"/>
    <row r="19" spans="1:13" s="38" customFormat="1" ht="24" thickBot="1">
      <c r="A19" s="39"/>
      <c r="B19" s="39" t="s">
        <v>122</v>
      </c>
      <c r="C19" s="3"/>
      <c r="D19" s="39"/>
      <c r="E19" s="39"/>
      <c r="F19" s="39"/>
      <c r="G19" s="39"/>
      <c r="H19" s="3"/>
      <c r="I19" s="3"/>
      <c r="J19" s="3"/>
      <c r="K19" s="3"/>
      <c r="L19" s="3"/>
    </row>
    <row r="20" spans="1:13" s="23" customFormat="1" outlineLevel="1">
      <c r="A20" s="51"/>
      <c r="B20" s="23" t="s">
        <v>75</v>
      </c>
      <c r="D20" s="36" t="s">
        <v>52</v>
      </c>
      <c r="J20" s="57"/>
      <c r="K20" s="57"/>
      <c r="L20" s="57"/>
      <c r="M20" s="57"/>
    </row>
    <row r="21" spans="1:13" s="23" customFormat="1" outlineLevel="1">
      <c r="A21" s="51"/>
      <c r="D21" s="35"/>
      <c r="E21" s="35"/>
      <c r="F21" s="35"/>
    </row>
    <row r="22" spans="1:13" outlineLevel="1">
      <c r="A22" s="51"/>
      <c r="B22" t="s">
        <v>78</v>
      </c>
      <c r="C22" s="16"/>
      <c r="D22" s="47">
        <v>0</v>
      </c>
      <c r="E22" s="16" t="s">
        <v>60</v>
      </c>
      <c r="H22" s="38"/>
    </row>
    <row r="23" spans="1:13" s="16" customFormat="1" outlineLevel="1">
      <c r="A23" s="51"/>
      <c r="B23" s="16" t="s">
        <v>79</v>
      </c>
      <c r="D23" s="31">
        <v>1</v>
      </c>
      <c r="E23" s="16" t="s">
        <v>60</v>
      </c>
    </row>
    <row r="24" spans="1:13" s="16" customFormat="1" outlineLevel="1">
      <c r="A24" s="51"/>
    </row>
    <row r="25" spans="1:13" outlineLevel="1">
      <c r="A25" s="51"/>
      <c r="B25" t="s">
        <v>76</v>
      </c>
      <c r="C25" s="16"/>
      <c r="D25" s="34">
        <v>1</v>
      </c>
      <c r="E25" s="16" t="s">
        <v>60</v>
      </c>
      <c r="H25" s="38"/>
    </row>
    <row r="26" spans="1:13" outlineLevel="1">
      <c r="A26" s="51"/>
      <c r="B26" s="16" t="s">
        <v>77</v>
      </c>
      <c r="C26" s="16"/>
      <c r="D26" s="48">
        <v>1</v>
      </c>
      <c r="E26" s="16" t="s">
        <v>60</v>
      </c>
    </row>
    <row r="27" spans="1:13" s="16" customFormat="1" outlineLevel="1">
      <c r="A27" s="51"/>
      <c r="B27" s="51"/>
      <c r="C27" s="51"/>
      <c r="D27" s="51"/>
      <c r="E27" s="51"/>
      <c r="F27" s="51"/>
      <c r="G27" s="51"/>
    </row>
    <row r="28" spans="1:13" s="51" customFormat="1" outlineLevel="1">
      <c r="D28" s="13" t="s">
        <v>106</v>
      </c>
    </row>
    <row r="29" spans="1:13" s="51" customFormat="1" outlineLevel="1">
      <c r="B29" s="51" t="s">
        <v>107</v>
      </c>
      <c r="C29" s="52"/>
      <c r="D29" s="53">
        <v>1</v>
      </c>
      <c r="E29" s="52" t="s">
        <v>108</v>
      </c>
      <c r="F29" s="51" t="s">
        <v>109</v>
      </c>
    </row>
    <row r="30" spans="1:13" s="51" customFormat="1" outlineLevel="1">
      <c r="B30" s="51" t="s">
        <v>110</v>
      </c>
      <c r="D30" s="54">
        <v>1</v>
      </c>
      <c r="E30" s="52" t="s">
        <v>111</v>
      </c>
      <c r="F30" s="51" t="s">
        <v>109</v>
      </c>
    </row>
    <row r="31" spans="1:13" s="51" customFormat="1" outlineLevel="1"/>
    <row r="32" spans="1:13" s="51" customFormat="1" outlineLevel="1">
      <c r="B32" s="51" t="s">
        <v>112</v>
      </c>
      <c r="D32" s="55">
        <v>1</v>
      </c>
      <c r="E32" s="51" t="s">
        <v>60</v>
      </c>
    </row>
    <row r="33" spans="1:12" s="51" customFormat="1" outlineLevel="1"/>
    <row r="34" spans="1:12" outlineLevel="1">
      <c r="A34" s="51"/>
      <c r="B34" t="s">
        <v>49</v>
      </c>
      <c r="D34" s="25" t="s">
        <v>62</v>
      </c>
    </row>
    <row r="35" spans="1:12" outlineLevel="1">
      <c r="A35" s="51"/>
      <c r="B35" t="s">
        <v>50</v>
      </c>
      <c r="D35" s="44" t="s">
        <v>61</v>
      </c>
    </row>
    <row r="36" spans="1:12" outlineLevel="1">
      <c r="A36" s="51"/>
      <c r="B36" s="23" t="s">
        <v>51</v>
      </c>
      <c r="D36" s="45" t="s">
        <v>63</v>
      </c>
      <c r="E36" s="23"/>
    </row>
    <row r="37" spans="1:12" outlineLevel="1">
      <c r="A37" s="51"/>
      <c r="B37" t="s">
        <v>84</v>
      </c>
      <c r="D37" s="37" t="s">
        <v>85</v>
      </c>
    </row>
    <row r="38" spans="1:12" s="57" customFormat="1" ht="8.25" customHeight="1" outlineLevel="1"/>
    <row r="39" spans="1:12" s="57" customFormat="1" outlineLevel="1">
      <c r="B39" t="s">
        <v>81</v>
      </c>
      <c r="C39"/>
      <c r="D39" s="19">
        <v>1</v>
      </c>
      <c r="E39"/>
      <c r="F39" s="40"/>
    </row>
    <row r="40" spans="1:12" s="57" customFormat="1" outlineLevel="1">
      <c r="B40" s="57" t="s">
        <v>125</v>
      </c>
      <c r="D40" s="61">
        <v>43831</v>
      </c>
      <c r="F40" s="57" t="s">
        <v>114</v>
      </c>
    </row>
    <row r="41" spans="1:12" s="57" customFormat="1" ht="8.25" customHeight="1" outlineLevel="1">
      <c r="D41" s="19"/>
    </row>
    <row r="42" spans="1:12" s="57" customFormat="1" outlineLevel="1">
      <c r="D42" s="59" t="s">
        <v>119</v>
      </c>
      <c r="E42" s="13" t="s">
        <v>118</v>
      </c>
      <c r="F42" s="13" t="s">
        <v>117</v>
      </c>
    </row>
    <row r="43" spans="1:12" s="57" customFormat="1" outlineLevel="1">
      <c r="B43" s="57" t="s">
        <v>113</v>
      </c>
      <c r="C43"/>
      <c r="D43" s="56">
        <v>1500</v>
      </c>
      <c r="E43" s="56">
        <v>0</v>
      </c>
      <c r="F43" s="56">
        <v>-1500</v>
      </c>
      <c r="H43" s="57" t="s">
        <v>114</v>
      </c>
    </row>
    <row r="44" spans="1:12" s="57" customFormat="1" outlineLevel="1">
      <c r="B44" s="57" t="s">
        <v>115</v>
      </c>
      <c r="C44"/>
      <c r="D44" s="58">
        <v>0.25</v>
      </c>
      <c r="E44" s="58">
        <v>0</v>
      </c>
      <c r="F44" s="58">
        <v>-0.25</v>
      </c>
      <c r="H44" s="57" t="s">
        <v>114</v>
      </c>
    </row>
    <row r="45" spans="1:12" outlineLevel="1">
      <c r="A45" s="51"/>
      <c r="D45" s="6"/>
    </row>
    <row r="46" spans="1:12" ht="24" thickBot="1">
      <c r="A46" s="39"/>
      <c r="B46" s="39" t="s">
        <v>3</v>
      </c>
      <c r="C46" s="3"/>
      <c r="D46" s="39"/>
      <c r="E46" s="39"/>
      <c r="F46" s="39"/>
      <c r="G46" s="39"/>
      <c r="H46" s="3"/>
      <c r="I46" s="3"/>
      <c r="J46" s="3"/>
      <c r="K46" s="3"/>
      <c r="L46" s="3"/>
    </row>
    <row r="47" spans="1:12" s="38" customFormat="1" ht="20.25" outlineLevel="1">
      <c r="A47" s="57"/>
      <c r="B47" s="4" t="s">
        <v>28</v>
      </c>
      <c r="C47" s="57"/>
      <c r="D47" s="57"/>
      <c r="E47" s="57"/>
      <c r="F47" s="57"/>
      <c r="G47" s="57"/>
      <c r="H47" s="4" t="s">
        <v>54</v>
      </c>
      <c r="I47" s="57"/>
      <c r="J47" s="57"/>
      <c r="K47" s="57"/>
    </row>
    <row r="48" spans="1:12" s="57" customFormat="1" ht="6.75" customHeight="1" outlineLevel="1">
      <c r="B48" s="4"/>
      <c r="H48" s="4"/>
    </row>
    <row r="49" spans="1:18" s="38" customFormat="1" ht="20.25" outlineLevel="1">
      <c r="A49" s="51"/>
      <c r="B49" t="s">
        <v>5</v>
      </c>
      <c r="C49"/>
      <c r="D49" s="10" t="s">
        <v>6</v>
      </c>
      <c r="E49"/>
      <c r="H49" s="38" t="s">
        <v>68</v>
      </c>
      <c r="J49" s="42" t="s">
        <v>64</v>
      </c>
    </row>
    <row r="50" spans="1:18" s="38" customFormat="1" ht="18" outlineLevel="1">
      <c r="A50" s="51"/>
      <c r="B50" s="5"/>
      <c r="H50" s="38" t="s">
        <v>69</v>
      </c>
      <c r="J50" s="1" t="s">
        <v>65</v>
      </c>
    </row>
    <row r="51" spans="1:18" s="38" customFormat="1" ht="15" outlineLevel="1">
      <c r="A51" s="51"/>
      <c r="B51" t="s">
        <v>80</v>
      </c>
      <c r="C51"/>
      <c r="D51" s="9">
        <v>100</v>
      </c>
      <c r="E51"/>
      <c r="F51"/>
      <c r="H51" s="38" t="s">
        <v>70</v>
      </c>
      <c r="J51" s="111" t="s">
        <v>66</v>
      </c>
    </row>
    <row r="52" spans="1:18" s="38" customFormat="1" ht="7.5" customHeight="1" outlineLevel="1">
      <c r="A52" s="51"/>
      <c r="B52"/>
      <c r="C52"/>
      <c r="D52"/>
      <c r="E52"/>
      <c r="F52"/>
      <c r="H52" s="57"/>
      <c r="I52" s="57"/>
      <c r="J52" s="57"/>
      <c r="K52" s="57"/>
    </row>
    <row r="53" spans="1:18" s="38" customFormat="1" outlineLevel="1">
      <c r="A53" s="51"/>
      <c r="B53" t="s">
        <v>27</v>
      </c>
      <c r="C53"/>
      <c r="D53" s="12">
        <v>100</v>
      </c>
      <c r="E53"/>
      <c r="F53"/>
    </row>
    <row r="54" spans="1:18" s="38" customFormat="1" ht="7.5" customHeight="1" outlineLevel="1">
      <c r="A54" s="51"/>
      <c r="B54"/>
      <c r="C54"/>
      <c r="D54"/>
      <c r="E54"/>
      <c r="F54"/>
    </row>
    <row r="55" spans="1:18" s="38" customFormat="1" ht="20.25" outlineLevel="1">
      <c r="A55" s="51"/>
      <c r="B55" t="s">
        <v>26</v>
      </c>
      <c r="C55"/>
      <c r="D55" s="14">
        <v>100</v>
      </c>
      <c r="E55"/>
      <c r="F55"/>
      <c r="H55" s="4" t="s">
        <v>87</v>
      </c>
      <c r="I55" s="57"/>
      <c r="J55" s="57"/>
      <c r="K55" s="57"/>
      <c r="L55" s="57"/>
    </row>
    <row r="56" spans="1:18" s="38" customFormat="1" ht="7.5" customHeight="1" outlineLevel="1">
      <c r="A56" s="51"/>
      <c r="B56"/>
      <c r="C56"/>
      <c r="D56"/>
      <c r="E56"/>
      <c r="F56"/>
      <c r="L56"/>
    </row>
    <row r="57" spans="1:18" s="38" customFormat="1" ht="24" outlineLevel="1" thickBot="1">
      <c r="A57" s="51"/>
      <c r="B57" t="s">
        <v>25</v>
      </c>
      <c r="C57"/>
      <c r="D57" s="15">
        <v>100</v>
      </c>
      <c r="E57"/>
      <c r="F57"/>
      <c r="H57" t="s">
        <v>53</v>
      </c>
      <c r="I57"/>
      <c r="J57" s="3" t="s">
        <v>71</v>
      </c>
      <c r="K57"/>
      <c r="L57"/>
    </row>
    <row r="58" spans="1:18" s="38" customFormat="1" ht="7.5" customHeight="1" outlineLevel="1">
      <c r="A58" s="51"/>
      <c r="B58"/>
      <c r="C58"/>
      <c r="D58"/>
      <c r="E58"/>
      <c r="F58"/>
      <c r="L58"/>
    </row>
    <row r="59" spans="1:18" s="38" customFormat="1" ht="21" outlineLevel="1" thickBot="1">
      <c r="A59" s="51"/>
      <c r="B59" t="s">
        <v>24</v>
      </c>
      <c r="C59"/>
      <c r="D59" s="17">
        <v>100</v>
      </c>
      <c r="E59"/>
      <c r="F59"/>
      <c r="H59" s="38" t="s">
        <v>55</v>
      </c>
      <c r="I59"/>
      <c r="J59" s="4" t="s">
        <v>72</v>
      </c>
      <c r="K59"/>
      <c r="L59"/>
    </row>
    <row r="60" spans="1:18" s="38" customFormat="1" ht="15.75" outlineLevel="1" thickTop="1">
      <c r="A60" s="51"/>
      <c r="H60" s="38" t="s">
        <v>56</v>
      </c>
      <c r="I60"/>
      <c r="J60" s="5" t="s">
        <v>73</v>
      </c>
      <c r="K60"/>
    </row>
    <row r="61" spans="1:18" s="38" customFormat="1" ht="14.25" outlineLevel="1">
      <c r="A61" s="51"/>
      <c r="G61" s="40"/>
      <c r="H61" s="38" t="s">
        <v>57</v>
      </c>
      <c r="I61"/>
      <c r="J61" s="11" t="s">
        <v>74</v>
      </c>
      <c r="K61"/>
    </row>
    <row r="62" spans="1:18" s="38" customFormat="1" ht="14.25" customHeight="1" outlineLevel="1">
      <c r="A62" s="57"/>
      <c r="F62" s="57"/>
      <c r="G62" s="57"/>
      <c r="H62" s="57"/>
      <c r="I62" s="57"/>
      <c r="J62" s="57"/>
      <c r="K62" s="57"/>
    </row>
    <row r="63" spans="1:18" ht="24" thickBot="1">
      <c r="A63" s="39"/>
      <c r="B63" s="39" t="s">
        <v>120</v>
      </c>
      <c r="C63" s="3"/>
      <c r="D63" s="39"/>
      <c r="E63" s="39"/>
      <c r="F63" s="39"/>
      <c r="G63" s="39"/>
      <c r="H63" s="39"/>
      <c r="I63" s="39"/>
      <c r="J63" s="39"/>
      <c r="K63" s="39"/>
      <c r="L63" s="39"/>
      <c r="M63" s="57"/>
      <c r="N63" s="57"/>
      <c r="O63" s="57"/>
      <c r="P63" s="57"/>
      <c r="Q63" s="57"/>
      <c r="R63" s="57"/>
    </row>
    <row r="64" spans="1:18" ht="23.25" customHeight="1" outlineLevel="1">
      <c r="A64" s="57"/>
      <c r="B64" s="4" t="s">
        <v>17</v>
      </c>
      <c r="C64" s="57"/>
      <c r="E64" s="5" t="s">
        <v>2</v>
      </c>
      <c r="H64" s="4" t="s">
        <v>121</v>
      </c>
      <c r="J64" s="57"/>
      <c r="K64" s="57"/>
      <c r="L64" s="5"/>
    </row>
    <row r="65" spans="1:12" ht="14.25" customHeight="1" outlineLevel="1">
      <c r="A65" s="51"/>
      <c r="B65" t="s">
        <v>18</v>
      </c>
      <c r="D65" s="8">
        <v>365</v>
      </c>
      <c r="E65" t="s">
        <v>31</v>
      </c>
      <c r="J65" s="13" t="s">
        <v>89</v>
      </c>
      <c r="K65" s="13" t="s">
        <v>102</v>
      </c>
      <c r="L65" s="5" t="s">
        <v>2</v>
      </c>
    </row>
    <row r="66" spans="1:12" ht="14.25" customHeight="1" outlineLevel="1">
      <c r="A66" s="51"/>
      <c r="B66" t="s">
        <v>32</v>
      </c>
      <c r="D66" s="8">
        <v>12</v>
      </c>
      <c r="E66" t="s">
        <v>33</v>
      </c>
      <c r="J66" s="18" t="s">
        <v>90</v>
      </c>
      <c r="K66" s="50">
        <v>1</v>
      </c>
      <c r="L66" t="s">
        <v>89</v>
      </c>
    </row>
    <row r="67" spans="1:12" ht="15" customHeight="1" outlineLevel="1">
      <c r="A67" s="51"/>
      <c r="B67" t="s">
        <v>20</v>
      </c>
      <c r="D67" s="8">
        <v>4</v>
      </c>
      <c r="E67" t="s">
        <v>34</v>
      </c>
      <c r="J67" s="18" t="s">
        <v>91</v>
      </c>
      <c r="K67" s="50">
        <v>2</v>
      </c>
    </row>
    <row r="68" spans="1:12" ht="15" customHeight="1" outlineLevel="1">
      <c r="A68" s="51"/>
      <c r="B68" t="s">
        <v>19</v>
      </c>
      <c r="D68" s="8">
        <v>3</v>
      </c>
      <c r="E68" t="s">
        <v>35</v>
      </c>
      <c r="J68" s="18" t="s">
        <v>92</v>
      </c>
      <c r="K68" s="50">
        <v>3</v>
      </c>
    </row>
    <row r="69" spans="1:12" ht="15" customHeight="1" outlineLevel="1">
      <c r="A69" s="51"/>
      <c r="D69" s="6"/>
      <c r="J69" s="18" t="s">
        <v>93</v>
      </c>
      <c r="K69" s="50">
        <v>4</v>
      </c>
    </row>
    <row r="70" spans="1:12" ht="15" customHeight="1" outlineLevel="1">
      <c r="A70" s="51"/>
      <c r="B70" t="s">
        <v>21</v>
      </c>
      <c r="D70" s="7">
        <v>1.0000000000000001E-5</v>
      </c>
      <c r="E70" t="s">
        <v>83</v>
      </c>
      <c r="J70" s="18" t="s">
        <v>94</v>
      </c>
      <c r="K70" s="50">
        <v>5</v>
      </c>
    </row>
    <row r="71" spans="1:12" ht="15" customHeight="1" outlineLevel="1">
      <c r="A71" s="51"/>
      <c r="B71" t="s">
        <v>22</v>
      </c>
      <c r="D71" s="8">
        <v>1000</v>
      </c>
      <c r="E71" s="23" t="s">
        <v>22</v>
      </c>
      <c r="J71" s="18" t="s">
        <v>95</v>
      </c>
      <c r="K71" s="50">
        <v>6</v>
      </c>
    </row>
    <row r="72" spans="1:12" ht="15" customHeight="1" outlineLevel="1">
      <c r="A72" s="51"/>
      <c r="B72" t="s">
        <v>0</v>
      </c>
      <c r="D72" s="8">
        <v>1000000</v>
      </c>
      <c r="E72" s="23" t="s">
        <v>0</v>
      </c>
      <c r="J72" s="18" t="s">
        <v>96</v>
      </c>
      <c r="K72" s="50">
        <v>7</v>
      </c>
    </row>
    <row r="73" spans="1:12" s="23" customFormat="1" ht="15" customHeight="1" outlineLevel="1">
      <c r="A73" s="51"/>
      <c r="B73" s="23" t="s">
        <v>36</v>
      </c>
      <c r="D73" s="8">
        <v>1000000000</v>
      </c>
      <c r="E73" s="23" t="s">
        <v>36</v>
      </c>
      <c r="J73" s="18" t="s">
        <v>97</v>
      </c>
      <c r="K73" s="50">
        <v>8</v>
      </c>
      <c r="L73"/>
    </row>
    <row r="74" spans="1:12" ht="15" customHeight="1" outlineLevel="1">
      <c r="A74" s="51"/>
      <c r="B74" t="s">
        <v>86</v>
      </c>
      <c r="D74" s="7">
        <v>9.9999999999999995E-8</v>
      </c>
      <c r="E74" s="23" t="s">
        <v>23</v>
      </c>
      <c r="J74" s="18" t="s">
        <v>98</v>
      </c>
      <c r="K74" s="50">
        <v>9</v>
      </c>
    </row>
    <row r="75" spans="1:12" ht="15" customHeight="1" outlineLevel="1">
      <c r="J75" s="18" t="s">
        <v>99</v>
      </c>
      <c r="K75" s="50">
        <v>10</v>
      </c>
    </row>
    <row r="76" spans="1:12" ht="15" customHeight="1" outlineLevel="1">
      <c r="J76" s="18" t="s">
        <v>100</v>
      </c>
      <c r="K76" s="50">
        <v>11</v>
      </c>
    </row>
    <row r="77" spans="1:12" ht="15" customHeight="1" outlineLevel="1">
      <c r="J77" s="18" t="s">
        <v>101</v>
      </c>
      <c r="K77" s="50">
        <v>12</v>
      </c>
    </row>
    <row r="78" spans="1:12" ht="18.75" customHeight="1" outlineLevel="1">
      <c r="A78" s="57"/>
      <c r="B78" s="4" t="s">
        <v>11</v>
      </c>
      <c r="C78" s="57"/>
      <c r="D78" s="6"/>
    </row>
    <row r="79" spans="1:12" ht="15" customHeight="1" outlineLevel="1">
      <c r="A79" s="51"/>
      <c r="B79" t="s">
        <v>37</v>
      </c>
      <c r="C79" s="26"/>
      <c r="D79" s="28" t="s">
        <v>1</v>
      </c>
      <c r="E79" s="23" t="s">
        <v>47</v>
      </c>
      <c r="J79" s="13" t="s">
        <v>88</v>
      </c>
      <c r="K79" s="13" t="s">
        <v>102</v>
      </c>
      <c r="L79" s="5" t="s">
        <v>2</v>
      </c>
    </row>
    <row r="80" spans="1:12" ht="15" customHeight="1" outlineLevel="1">
      <c r="A80" s="51"/>
      <c r="B80" s="23" t="s">
        <v>38</v>
      </c>
      <c r="C80" s="26"/>
      <c r="D80" s="28" t="s">
        <v>12</v>
      </c>
      <c r="E80" s="23" t="s">
        <v>48</v>
      </c>
      <c r="J80" s="18" t="s">
        <v>89</v>
      </c>
      <c r="K80" s="50">
        <v>1</v>
      </c>
      <c r="L80" t="s">
        <v>88</v>
      </c>
    </row>
    <row r="81" spans="1:11" ht="15" customHeight="1" outlineLevel="1">
      <c r="A81" s="51"/>
      <c r="B81" t="s">
        <v>39</v>
      </c>
      <c r="C81" s="27"/>
      <c r="D81" s="29" t="s">
        <v>13</v>
      </c>
      <c r="E81" s="23" t="s">
        <v>43</v>
      </c>
      <c r="J81" s="18" t="s">
        <v>103</v>
      </c>
      <c r="K81" s="50">
        <v>3</v>
      </c>
    </row>
    <row r="82" spans="1:11" ht="15" customHeight="1" outlineLevel="1">
      <c r="A82" s="51"/>
      <c r="B82" t="s">
        <v>40</v>
      </c>
      <c r="C82" s="27"/>
      <c r="D82" s="29" t="s">
        <v>16</v>
      </c>
      <c r="E82" s="23" t="s">
        <v>44</v>
      </c>
      <c r="J82" s="18" t="s">
        <v>104</v>
      </c>
      <c r="K82" s="50">
        <v>6</v>
      </c>
    </row>
    <row r="83" spans="1:11" ht="15" customHeight="1" outlineLevel="1">
      <c r="A83" s="51"/>
      <c r="B83" t="s">
        <v>41</v>
      </c>
      <c r="C83" s="27"/>
      <c r="D83" s="30" t="s">
        <v>15</v>
      </c>
      <c r="E83" s="23" t="s">
        <v>45</v>
      </c>
      <c r="J83" s="18" t="s">
        <v>105</v>
      </c>
      <c r="K83" s="50">
        <v>12</v>
      </c>
    </row>
    <row r="84" spans="1:11" ht="15" customHeight="1" outlineLevel="1">
      <c r="A84" s="51"/>
      <c r="B84" s="23" t="s">
        <v>42</v>
      </c>
      <c r="C84" s="27"/>
      <c r="D84" s="30" t="s">
        <v>14</v>
      </c>
      <c r="E84" s="23" t="s">
        <v>46</v>
      </c>
    </row>
    <row r="85" spans="1:11" s="57" customFormat="1" ht="9" customHeight="1" outlineLevel="1">
      <c r="C85" s="27"/>
    </row>
    <row r="86" spans="1:11" ht="15" customHeight="1" outlineLevel="1">
      <c r="D86" s="33">
        <v>1</v>
      </c>
    </row>
    <row r="87" spans="1:11" ht="15" customHeight="1" outlineLevel="1">
      <c r="B87" t="s">
        <v>126</v>
      </c>
      <c r="D87" s="32" t="str">
        <f>IF(D86=1,Pf_unt_ja,Pf_unt_nein)</f>
        <v>▼</v>
      </c>
      <c r="E87" s="23" t="s">
        <v>82</v>
      </c>
    </row>
    <row r="88" spans="1:11" ht="15" customHeight="1" outlineLevel="1">
      <c r="B88" s="57" t="s">
        <v>127</v>
      </c>
    </row>
    <row r="89" spans="1:11" ht="15" customHeight="1"/>
  </sheetData>
  <conditionalFormatting sqref="D22">
    <cfRule type="cellIs" dxfId="12" priority="22" operator="notEqual">
      <formula>0</formula>
    </cfRule>
  </conditionalFormatting>
  <conditionalFormatting sqref="D18">
    <cfRule type="cellIs" dxfId="11" priority="18" stopIfTrue="1" operator="equal">
      <formula>1</formula>
    </cfRule>
  </conditionalFormatting>
  <conditionalFormatting sqref="D23">
    <cfRule type="cellIs" dxfId="10" priority="17" operator="notEqual">
      <formula>0</formula>
    </cfRule>
  </conditionalFormatting>
  <conditionalFormatting sqref="D87">
    <cfRule type="cellIs" dxfId="9" priority="16" stopIfTrue="1" operator="equal">
      <formula>Pf_unt_ja</formula>
    </cfRule>
  </conditionalFormatting>
  <conditionalFormatting sqref="D25">
    <cfRule type="cellIs" dxfId="8" priority="15" stopIfTrue="1" operator="equal">
      <formula>1</formula>
    </cfRule>
  </conditionalFormatting>
  <conditionalFormatting sqref="D26">
    <cfRule type="cellIs" dxfId="7" priority="14" stopIfTrue="1" operator="equal">
      <formula>1</formula>
    </cfRule>
  </conditionalFormatting>
  <conditionalFormatting sqref="D32">
    <cfRule type="expression" dxfId="6" priority="13" stopIfTrue="1">
      <formula>D32=1</formula>
    </cfRule>
  </conditionalFormatting>
  <conditionalFormatting sqref="D40">
    <cfRule type="expression" dxfId="5" priority="11" stopIfTrue="1">
      <formula>F$6=1</formula>
    </cfRule>
    <cfRule type="expression" dxfId="4" priority="12" stopIfTrue="1">
      <formula>F$7=1</formula>
    </cfRule>
  </conditionalFormatting>
  <conditionalFormatting sqref="D14">
    <cfRule type="cellIs" dxfId="3" priority="4" stopIfTrue="1" operator="equal">
      <formula>1</formula>
    </cfRule>
  </conditionalFormatting>
  <conditionalFormatting sqref="D15">
    <cfRule type="cellIs" dxfId="2" priority="3" stopIfTrue="1" operator="equal">
      <formula>1</formula>
    </cfRule>
  </conditionalFormatting>
  <conditionalFormatting sqref="D16">
    <cfRule type="cellIs" dxfId="1" priority="2" stopIfTrue="1" operator="equal">
      <formula>1</formula>
    </cfRule>
  </conditionalFormatting>
  <conditionalFormatting sqref="D17">
    <cfRule type="cellIs" dxfId="0" priority="1" stopIfTrue="1" operator="equal">
      <formula>1</formula>
    </cfRule>
  </conditionalFormatting>
  <dataValidations disablePrompts="1" count="1">
    <dataValidation type="list" allowBlank="1" showInputMessage="1" showErrorMessage="1" sqref="D29:D30">
      <formula1>"1,0"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17</vt:i4>
      </vt:variant>
    </vt:vector>
  </HeadingPairs>
  <TitlesOfParts>
    <vt:vector size="21" baseType="lpstr">
      <vt:lpstr>Index</vt:lpstr>
      <vt:lpstr>Tutorial</vt:lpstr>
      <vt:lpstr>Anwendung</vt:lpstr>
      <vt:lpstr>Formate</vt:lpstr>
      <vt:lpstr>GanzkleineZahl</vt:lpstr>
      <vt:lpstr>Milliarde</vt:lpstr>
      <vt:lpstr>Million</vt:lpstr>
      <vt:lpstr>Monate</vt:lpstr>
      <vt:lpstr>Monate_Jahr</vt:lpstr>
      <vt:lpstr>Monate_Quartal</vt:lpstr>
      <vt:lpstr>Periodizitaet</vt:lpstr>
      <vt:lpstr>Pf_hor_ja</vt:lpstr>
      <vt:lpstr>Pf_hor_nein</vt:lpstr>
      <vt:lpstr>Pf_li</vt:lpstr>
      <vt:lpstr>Pf_re</vt:lpstr>
      <vt:lpstr>Pf_unt_ja</vt:lpstr>
      <vt:lpstr>Pf_unt_nein</vt:lpstr>
      <vt:lpstr>Quartale_Jahr</vt:lpstr>
      <vt:lpstr>Rund_Tol</vt:lpstr>
      <vt:lpstr>Tage_Jahr</vt:lpstr>
      <vt:lpstr>Tausend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2013-03-01T09:10:16Z</dcterms:created>
  <dcterms:modified xsi:type="dcterms:W3CDTF">2013-07-12T13:03:23Z</dcterms:modified>
</cp:coreProperties>
</file>